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estresearch-my.sharepoint.com/personal/chris_reynolds_forestresearch_gov_uk/Documents/Desktop/ARC Brechfa/"/>
    </mc:Choice>
  </mc:AlternateContent>
  <xr:revisionPtr revIDLastSave="10" documentId="13_ncr:1_{1589DE12-E56D-45BC-948C-996516D7CFAE}" xr6:coauthVersionLast="46" xr6:coauthVersionMax="46" xr10:uidLastSave="{4FE44DC7-2874-4962-8282-4E901BD5BBDF}"/>
  <bookViews>
    <workbookView xWindow="6765" yWindow="150" windowWidth="20640" windowHeight="14130" activeTab="2" xr2:uid="{F09776B2-274C-41B1-8873-9C5B5BBF417A}"/>
  </bookViews>
  <sheets>
    <sheet name="Assessments" sheetId="1" r:id="rId1"/>
    <sheet name="Work up" sheetId="2" r:id="rId2"/>
    <sheet name="Summary_15Sept21" sheetId="4" r:id="rId3"/>
  </sheets>
  <definedNames>
    <definedName name="_xlnm.Print_Titles" localSheetId="1">'Work up'!$1:$1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61" i="1" l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760" i="1"/>
  <c r="N2760" i="1"/>
  <c r="M2760" i="1"/>
  <c r="H91" i="2" s="1"/>
  <c r="L2760" i="1"/>
  <c r="G91" i="2" s="1"/>
  <c r="H2760" i="1"/>
  <c r="C91" i="2" s="1"/>
  <c r="D91" i="2"/>
  <c r="E91" i="2"/>
  <c r="F91" i="2"/>
  <c r="L91" i="2"/>
  <c r="M91" i="2"/>
  <c r="K2760" i="1"/>
  <c r="P2760" i="1" l="1"/>
  <c r="K91" i="2" s="1"/>
  <c r="I91" i="2"/>
  <c r="D90" i="2"/>
  <c r="E90" i="2"/>
  <c r="L90" i="2"/>
  <c r="M90" i="2"/>
  <c r="L2729" i="1"/>
  <c r="N2729" i="1" s="1"/>
  <c r="I90" i="2" s="1"/>
  <c r="H2729" i="1"/>
  <c r="C90" i="2" s="1"/>
  <c r="K2729" i="1"/>
  <c r="F90" i="2" s="1"/>
  <c r="D89" i="2"/>
  <c r="E89" i="2"/>
  <c r="L89" i="2"/>
  <c r="M89" i="2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9" i="1"/>
  <c r="E2730" i="1"/>
  <c r="E2731" i="1"/>
  <c r="M2729" i="1" s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692" i="1"/>
  <c r="L2692" i="1"/>
  <c r="N2692" i="1" s="1"/>
  <c r="I89" i="2" s="1"/>
  <c r="H2692" i="1"/>
  <c r="C89" i="2" s="1"/>
  <c r="K2692" i="1"/>
  <c r="F89" i="2" s="1"/>
  <c r="D88" i="2"/>
  <c r="E88" i="2"/>
  <c r="G88" i="2"/>
  <c r="L88" i="2"/>
  <c r="M88" i="2"/>
  <c r="L2673" i="1"/>
  <c r="N2673" i="1" s="1"/>
  <c r="I88" i="2" s="1"/>
  <c r="H2673" i="1"/>
  <c r="C88" i="2" s="1"/>
  <c r="K2673" i="1"/>
  <c r="F88" i="2" s="1"/>
  <c r="C85" i="2"/>
  <c r="D85" i="2"/>
  <c r="E85" i="2"/>
  <c r="L85" i="2"/>
  <c r="M85" i="2"/>
  <c r="E2674" i="1"/>
  <c r="M2673" i="1" s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73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37" i="1"/>
  <c r="L2637" i="1"/>
  <c r="G85" i="2" s="1"/>
  <c r="H2637" i="1"/>
  <c r="K2637" i="1"/>
  <c r="F85" i="2" s="1"/>
  <c r="D77" i="2"/>
  <c r="E77" i="2"/>
  <c r="G77" i="2"/>
  <c r="L77" i="2"/>
  <c r="M77" i="2"/>
  <c r="L2520" i="1"/>
  <c r="N2520" i="1" s="1"/>
  <c r="I77" i="2" s="1"/>
  <c r="H2520" i="1"/>
  <c r="C77" i="2" s="1"/>
  <c r="K2520" i="1"/>
  <c r="F77" i="2" s="1"/>
  <c r="D76" i="2"/>
  <c r="E76" i="2"/>
  <c r="L76" i="2"/>
  <c r="M76" i="2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520" i="1"/>
  <c r="M2520" i="1" s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04" i="1"/>
  <c r="M2504" i="1" s="1"/>
  <c r="P2504" i="1" s="1"/>
  <c r="K76" i="2" s="1"/>
  <c r="L2504" i="1"/>
  <c r="G76" i="2" s="1"/>
  <c r="H2504" i="1"/>
  <c r="C76" i="2" s="1"/>
  <c r="K2504" i="1"/>
  <c r="F76" i="2" s="1"/>
  <c r="K2454" i="1"/>
  <c r="L2454" i="1"/>
  <c r="N2454" i="1" s="1"/>
  <c r="H2454" i="1"/>
  <c r="C74" i="2"/>
  <c r="D74" i="2"/>
  <c r="E74" i="2"/>
  <c r="L74" i="2"/>
  <c r="M74" i="2"/>
  <c r="L2374" i="1"/>
  <c r="G74" i="2" s="1"/>
  <c r="H2374" i="1"/>
  <c r="K2374" i="1"/>
  <c r="F74" i="2" s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4" i="1"/>
  <c r="M2374" i="1" s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4" i="1"/>
  <c r="M2454" i="1" s="1"/>
  <c r="P2454" i="1" s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335" i="1"/>
  <c r="L2335" i="1"/>
  <c r="N2335" i="1" s="1"/>
  <c r="H2335" i="1"/>
  <c r="C73" i="2" s="1"/>
  <c r="D73" i="2"/>
  <c r="E73" i="2"/>
  <c r="L73" i="2"/>
  <c r="M73" i="2"/>
  <c r="K2335" i="1"/>
  <c r="F73" i="2" s="1"/>
  <c r="O2760" i="1" l="1"/>
  <c r="J91" i="2" s="1"/>
  <c r="P2520" i="1"/>
  <c r="K77" i="2" s="1"/>
  <c r="H77" i="2"/>
  <c r="P2374" i="1"/>
  <c r="K74" i="2" s="1"/>
  <c r="H74" i="2"/>
  <c r="P2729" i="1"/>
  <c r="H90" i="2"/>
  <c r="P2673" i="1"/>
  <c r="K88" i="2" s="1"/>
  <c r="H88" i="2"/>
  <c r="M2335" i="1"/>
  <c r="P2335" i="1" s="1"/>
  <c r="K73" i="2" s="1"/>
  <c r="N2374" i="1"/>
  <c r="I74" i="2" s="1"/>
  <c r="G89" i="2"/>
  <c r="N2504" i="1"/>
  <c r="I76" i="2" s="1"/>
  <c r="N2637" i="1"/>
  <c r="I85" i="2" s="1"/>
  <c r="H76" i="2"/>
  <c r="M2692" i="1"/>
  <c r="G90" i="2"/>
  <c r="M2637" i="1"/>
  <c r="O2520" i="1"/>
  <c r="J77" i="2" s="1"/>
  <c r="O2504" i="1"/>
  <c r="J76" i="2" s="1"/>
  <c r="O2454" i="1"/>
  <c r="O2374" i="1"/>
  <c r="J74" i="2" s="1"/>
  <c r="I73" i="2"/>
  <c r="H73" i="2"/>
  <c r="G73" i="2"/>
  <c r="D72" i="2"/>
  <c r="E72" i="2"/>
  <c r="L72" i="2"/>
  <c r="M72" i="2"/>
  <c r="E2331" i="1"/>
  <c r="E2321" i="1"/>
  <c r="E2322" i="1"/>
  <c r="E2323" i="1"/>
  <c r="E2324" i="1"/>
  <c r="E2325" i="1"/>
  <c r="E2326" i="1"/>
  <c r="E2327" i="1"/>
  <c r="E2328" i="1"/>
  <c r="E2329" i="1"/>
  <c r="E2330" i="1"/>
  <c r="E2320" i="1"/>
  <c r="L2320" i="1"/>
  <c r="N2320" i="1" s="1"/>
  <c r="I72" i="2" s="1"/>
  <c r="H2320" i="1"/>
  <c r="C72" i="2" s="1"/>
  <c r="K2320" i="1"/>
  <c r="F72" i="2" s="1"/>
  <c r="D71" i="2"/>
  <c r="E71" i="2"/>
  <c r="L71" i="2"/>
  <c r="M71" i="2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296" i="1"/>
  <c r="L2296" i="1"/>
  <c r="G71" i="2" s="1"/>
  <c r="H2296" i="1"/>
  <c r="C71" i="2" s="1"/>
  <c r="K2296" i="1"/>
  <c r="F71" i="2" s="1"/>
  <c r="D70" i="2"/>
  <c r="E70" i="2"/>
  <c r="L70" i="2"/>
  <c r="M70" i="2"/>
  <c r="L2203" i="1"/>
  <c r="N2203" i="1" s="1"/>
  <c r="I70" i="2" s="1"/>
  <c r="H2203" i="1"/>
  <c r="C70" i="2" s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03" i="1"/>
  <c r="M2203" i="1" s="1"/>
  <c r="K2203" i="1"/>
  <c r="F70" i="2" s="1"/>
  <c r="D69" i="2"/>
  <c r="E69" i="2"/>
  <c r="F69" i="2"/>
  <c r="L69" i="2"/>
  <c r="M69" i="2"/>
  <c r="L2119" i="1"/>
  <c r="N2119" i="1" s="1"/>
  <c r="I69" i="2" s="1"/>
  <c r="H2119" i="1"/>
  <c r="C69" i="2" s="1"/>
  <c r="K2119" i="1"/>
  <c r="C68" i="2"/>
  <c r="D68" i="2"/>
  <c r="E68" i="2"/>
  <c r="G68" i="2"/>
  <c r="L68" i="2"/>
  <c r="M68" i="2"/>
  <c r="N2085" i="1"/>
  <c r="I68" i="2" s="1"/>
  <c r="L2085" i="1"/>
  <c r="H2085" i="1"/>
  <c r="K2085" i="1"/>
  <c r="F68" i="2" s="1"/>
  <c r="D67" i="2"/>
  <c r="E67" i="2"/>
  <c r="L67" i="2"/>
  <c r="M67" i="2"/>
  <c r="L2049" i="1"/>
  <c r="N2049" i="1" s="1"/>
  <c r="I67" i="2" s="1"/>
  <c r="H2049" i="1"/>
  <c r="C67" i="2" s="1"/>
  <c r="K2049" i="1"/>
  <c r="F67" i="2" s="1"/>
  <c r="C66" i="2"/>
  <c r="D66" i="2"/>
  <c r="E66" i="2"/>
  <c r="G66" i="2"/>
  <c r="L66" i="2"/>
  <c r="M66" i="2"/>
  <c r="N2007" i="1"/>
  <c r="I66" i="2" s="1"/>
  <c r="L2007" i="1"/>
  <c r="H2007" i="1"/>
  <c r="K2007" i="1"/>
  <c r="F66" i="2" s="1"/>
  <c r="D65" i="2"/>
  <c r="E65" i="2"/>
  <c r="L65" i="2"/>
  <c r="M65" i="2"/>
  <c r="L1904" i="1"/>
  <c r="N1904" i="1" s="1"/>
  <c r="I65" i="2" s="1"/>
  <c r="H1904" i="1"/>
  <c r="C65" i="2" s="1"/>
  <c r="K1904" i="1"/>
  <c r="F65" i="2" s="1"/>
  <c r="C61" i="2"/>
  <c r="D61" i="2"/>
  <c r="E61" i="2"/>
  <c r="G61" i="2"/>
  <c r="L61" i="2"/>
  <c r="M61" i="2"/>
  <c r="N1897" i="1"/>
  <c r="I61" i="2" s="1"/>
  <c r="L1897" i="1"/>
  <c r="H1897" i="1"/>
  <c r="K1897" i="1"/>
  <c r="F61" i="2" s="1"/>
  <c r="D59" i="2"/>
  <c r="E59" i="2"/>
  <c r="L59" i="2"/>
  <c r="M59" i="2"/>
  <c r="L1886" i="1"/>
  <c r="N1886" i="1" s="1"/>
  <c r="I59" i="2" s="1"/>
  <c r="H1886" i="1"/>
  <c r="C59" i="2" s="1"/>
  <c r="D58" i="2"/>
  <c r="E58" i="2"/>
  <c r="L58" i="2"/>
  <c r="M58" i="2"/>
  <c r="L1831" i="1"/>
  <c r="N1831" i="1" s="1"/>
  <c r="I58" i="2" s="1"/>
  <c r="H1831" i="1"/>
  <c r="C58" i="2" s="1"/>
  <c r="D57" i="2"/>
  <c r="E57" i="2"/>
  <c r="I57" i="2"/>
  <c r="L57" i="2"/>
  <c r="M57" i="2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31" i="1"/>
  <c r="M1831" i="1" s="1"/>
  <c r="H58" i="2" s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6" i="1"/>
  <c r="E1887" i="1"/>
  <c r="E1888" i="1"/>
  <c r="E1889" i="1"/>
  <c r="E1890" i="1"/>
  <c r="E1891" i="1"/>
  <c r="E1892" i="1"/>
  <c r="E1893" i="1"/>
  <c r="E1897" i="1"/>
  <c r="E1898" i="1"/>
  <c r="E1899" i="1"/>
  <c r="M1897" i="1" s="1"/>
  <c r="E1900" i="1"/>
  <c r="E1904" i="1"/>
  <c r="M1904" i="1" s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7" i="1"/>
  <c r="E2008" i="1"/>
  <c r="E2009" i="1"/>
  <c r="M2007" i="1" s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9" i="1"/>
  <c r="M2049" i="1" s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5" i="1"/>
  <c r="E2086" i="1"/>
  <c r="E2087" i="1"/>
  <c r="M2085" i="1" s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9" i="1"/>
  <c r="M2119" i="1" s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1774" i="1"/>
  <c r="N1774" i="1"/>
  <c r="M1774" i="1"/>
  <c r="P1774" i="1" s="1"/>
  <c r="K57" i="2" s="1"/>
  <c r="L1774" i="1"/>
  <c r="G57" i="2" s="1"/>
  <c r="H1774" i="1"/>
  <c r="C57" i="2" s="1"/>
  <c r="K1886" i="1"/>
  <c r="F59" i="2" s="1"/>
  <c r="K1831" i="1"/>
  <c r="F58" i="2" s="1"/>
  <c r="K1774" i="1"/>
  <c r="F57" i="2" s="1"/>
  <c r="D56" i="2"/>
  <c r="E56" i="2"/>
  <c r="G56" i="2"/>
  <c r="L56" i="2"/>
  <c r="M56" i="2"/>
  <c r="D53" i="2"/>
  <c r="E53" i="2"/>
  <c r="L53" i="2"/>
  <c r="M53" i="2"/>
  <c r="E1683" i="1"/>
  <c r="E1684" i="1"/>
  <c r="M1682" i="1" s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682" i="1"/>
  <c r="E1678" i="1"/>
  <c r="E1667" i="1"/>
  <c r="E1668" i="1"/>
  <c r="E1669" i="1"/>
  <c r="E1670" i="1"/>
  <c r="E1671" i="1"/>
  <c r="E1672" i="1"/>
  <c r="E1673" i="1"/>
  <c r="E1674" i="1"/>
  <c r="E1675" i="1"/>
  <c r="E1676" i="1"/>
  <c r="E1677" i="1"/>
  <c r="E1666" i="1"/>
  <c r="N1682" i="1"/>
  <c r="I56" i="2" s="1"/>
  <c r="L1682" i="1"/>
  <c r="H1682" i="1"/>
  <c r="C56" i="2" s="1"/>
  <c r="L1666" i="1"/>
  <c r="N1666" i="1" s="1"/>
  <c r="I53" i="2" s="1"/>
  <c r="H1666" i="1"/>
  <c r="C53" i="2" s="1"/>
  <c r="K1682" i="1"/>
  <c r="F56" i="2" s="1"/>
  <c r="K1666" i="1"/>
  <c r="F53" i="2" s="1"/>
  <c r="D52" i="2"/>
  <c r="E52" i="2"/>
  <c r="F52" i="2"/>
  <c r="L52" i="2"/>
  <c r="M52" i="2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551" i="1"/>
  <c r="N1551" i="1"/>
  <c r="I52" i="2" s="1"/>
  <c r="L1551" i="1"/>
  <c r="G52" i="2" s="1"/>
  <c r="H1551" i="1"/>
  <c r="C52" i="2" s="1"/>
  <c r="K1551" i="1"/>
  <c r="C49" i="2"/>
  <c r="D49" i="2"/>
  <c r="E49" i="2"/>
  <c r="F49" i="2"/>
  <c r="I49" i="2"/>
  <c r="L49" i="2"/>
  <c r="M49" i="2"/>
  <c r="E1547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495" i="1"/>
  <c r="M1495" i="1" s="1"/>
  <c r="P1495" i="1" s="1"/>
  <c r="O1495" i="1" s="1"/>
  <c r="J49" i="2" s="1"/>
  <c r="L1495" i="1"/>
  <c r="N1495" i="1" s="1"/>
  <c r="H1495" i="1"/>
  <c r="K1495" i="1"/>
  <c r="C45" i="2"/>
  <c r="D45" i="2"/>
  <c r="E45" i="2"/>
  <c r="F45" i="2"/>
  <c r="L45" i="2"/>
  <c r="M45" i="2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69" i="1"/>
  <c r="L1469" i="1"/>
  <c r="G45" i="2" s="1"/>
  <c r="H1469" i="1"/>
  <c r="K1469" i="1"/>
  <c r="C41" i="2"/>
  <c r="D41" i="2"/>
  <c r="E41" i="2"/>
  <c r="G41" i="2"/>
  <c r="L41" i="2"/>
  <c r="M41" i="2"/>
  <c r="N1367" i="1"/>
  <c r="I41" i="2" s="1"/>
  <c r="L1367" i="1"/>
  <c r="H1367" i="1"/>
  <c r="C39" i="2"/>
  <c r="D39" i="2"/>
  <c r="E39" i="2"/>
  <c r="F39" i="2"/>
  <c r="L39" i="2"/>
  <c r="M39" i="2"/>
  <c r="K1367" i="1"/>
  <c r="F41" i="2" s="1"/>
  <c r="E1367" i="1"/>
  <c r="M1367" i="1" s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252" i="1"/>
  <c r="L1252" i="1"/>
  <c r="N1252" i="1" s="1"/>
  <c r="I39" i="2" s="1"/>
  <c r="H1252" i="1"/>
  <c r="K1252" i="1"/>
  <c r="C38" i="2"/>
  <c r="D38" i="2"/>
  <c r="E38" i="2"/>
  <c r="G38" i="2"/>
  <c r="L38" i="2"/>
  <c r="M38" i="2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16" i="1"/>
  <c r="N1216" i="1"/>
  <c r="I38" i="2" s="1"/>
  <c r="L1216" i="1"/>
  <c r="H1216" i="1"/>
  <c r="K1216" i="1"/>
  <c r="F38" i="2" s="1"/>
  <c r="D36" i="2"/>
  <c r="E36" i="2"/>
  <c r="F36" i="2"/>
  <c r="I36" i="2"/>
  <c r="L36" i="2"/>
  <c r="M36" i="2"/>
  <c r="C35" i="2"/>
  <c r="D35" i="2"/>
  <c r="E35" i="2"/>
  <c r="F35" i="2"/>
  <c r="L35" i="2"/>
  <c r="M35" i="2"/>
  <c r="H1161" i="1"/>
  <c r="C36" i="2" s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161" i="1"/>
  <c r="M1161" i="1" s="1"/>
  <c r="P1161" i="1" s="1"/>
  <c r="O1161" i="1" s="1"/>
  <c r="J36" i="2" s="1"/>
  <c r="L1161" i="1"/>
  <c r="N1161" i="1" s="1"/>
  <c r="K1161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14" i="1"/>
  <c r="L1114" i="1"/>
  <c r="G35" i="2" s="1"/>
  <c r="H1114" i="1"/>
  <c r="K1114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329" i="1"/>
  <c r="E323" i="1"/>
  <c r="E324" i="1"/>
  <c r="E325" i="1"/>
  <c r="E322" i="1"/>
  <c r="O2335" i="1" l="1"/>
  <c r="J73" i="2" s="1"/>
  <c r="P1682" i="1"/>
  <c r="K56" i="2" s="1"/>
  <c r="H56" i="2"/>
  <c r="P2119" i="1"/>
  <c r="H69" i="2"/>
  <c r="P2203" i="1"/>
  <c r="K70" i="2" s="1"/>
  <c r="H70" i="2"/>
  <c r="P1367" i="1"/>
  <c r="K41" i="2" s="1"/>
  <c r="H41" i="2"/>
  <c r="H68" i="2"/>
  <c r="P2085" i="1"/>
  <c r="H66" i="2"/>
  <c r="P2007" i="1"/>
  <c r="H61" i="2"/>
  <c r="P1897" i="1"/>
  <c r="K61" i="2" s="1"/>
  <c r="P1904" i="1"/>
  <c r="K65" i="2" s="1"/>
  <c r="H65" i="2"/>
  <c r="P2049" i="1"/>
  <c r="H67" i="2"/>
  <c r="M1666" i="1"/>
  <c r="G53" i="2"/>
  <c r="H57" i="2"/>
  <c r="G70" i="2"/>
  <c r="P2637" i="1"/>
  <c r="H85" i="2"/>
  <c r="P2692" i="1"/>
  <c r="H89" i="2"/>
  <c r="G39" i="2"/>
  <c r="N1114" i="1"/>
  <c r="I35" i="2" s="1"/>
  <c r="N1469" i="1"/>
  <c r="I45" i="2" s="1"/>
  <c r="M1114" i="1"/>
  <c r="H36" i="2"/>
  <c r="M1216" i="1"/>
  <c r="M1469" i="1"/>
  <c r="H49" i="2"/>
  <c r="M1551" i="1"/>
  <c r="P1886" i="1"/>
  <c r="G58" i="2"/>
  <c r="M1886" i="1"/>
  <c r="H59" i="2" s="1"/>
  <c r="G59" i="2"/>
  <c r="G65" i="2"/>
  <c r="G67" i="2"/>
  <c r="G69" i="2"/>
  <c r="N2296" i="1"/>
  <c r="I71" i="2" s="1"/>
  <c r="G72" i="2"/>
  <c r="O2673" i="1"/>
  <c r="J88" i="2" s="1"/>
  <c r="M2296" i="1"/>
  <c r="K36" i="2"/>
  <c r="G36" i="2"/>
  <c r="M1252" i="1"/>
  <c r="K49" i="2"/>
  <c r="G49" i="2"/>
  <c r="P1831" i="1"/>
  <c r="O2729" i="1"/>
  <c r="J90" i="2" s="1"/>
  <c r="K90" i="2"/>
  <c r="M2320" i="1"/>
  <c r="O2203" i="1"/>
  <c r="J70" i="2" s="1"/>
  <c r="O1904" i="1"/>
  <c r="J65" i="2" s="1"/>
  <c r="O1897" i="1"/>
  <c r="J61" i="2" s="1"/>
  <c r="O1774" i="1"/>
  <c r="J57" i="2" s="1"/>
  <c r="O1682" i="1"/>
  <c r="J56" i="2" s="1"/>
  <c r="O1367" i="1"/>
  <c r="J41" i="2" s="1"/>
  <c r="D34" i="2"/>
  <c r="E34" i="2"/>
  <c r="G34" i="2"/>
  <c r="L34" i="2"/>
  <c r="M34" i="2"/>
  <c r="E1110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062" i="1"/>
  <c r="N1062" i="1"/>
  <c r="I34" i="2" s="1"/>
  <c r="L1062" i="1"/>
  <c r="H1062" i="1"/>
  <c r="C34" i="2" s="1"/>
  <c r="K1062" i="1"/>
  <c r="F34" i="2" s="1"/>
  <c r="C30" i="2"/>
  <c r="D30" i="2"/>
  <c r="E30" i="2"/>
  <c r="L30" i="2"/>
  <c r="M30" i="2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998" i="1"/>
  <c r="L998" i="1"/>
  <c r="G30" i="2" s="1"/>
  <c r="H998" i="1"/>
  <c r="K998" i="1"/>
  <c r="F30" i="2" s="1"/>
  <c r="D26" i="2"/>
  <c r="E26" i="2"/>
  <c r="L26" i="2"/>
  <c r="M26" i="2"/>
  <c r="E983" i="1"/>
  <c r="E984" i="1"/>
  <c r="E985" i="1"/>
  <c r="E986" i="1"/>
  <c r="E987" i="1"/>
  <c r="E988" i="1"/>
  <c r="E989" i="1"/>
  <c r="E990" i="1"/>
  <c r="E991" i="1"/>
  <c r="E992" i="1"/>
  <c r="E993" i="1"/>
  <c r="E994" i="1"/>
  <c r="E982" i="1"/>
  <c r="L982" i="1"/>
  <c r="G26" i="2" s="1"/>
  <c r="H982" i="1"/>
  <c r="C26" i="2" s="1"/>
  <c r="K982" i="1"/>
  <c r="F26" i="2" s="1"/>
  <c r="D25" i="2"/>
  <c r="E25" i="2"/>
  <c r="L25" i="2"/>
  <c r="M25" i="2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859" i="1"/>
  <c r="L912" i="1"/>
  <c r="G25" i="2" s="1"/>
  <c r="H912" i="1"/>
  <c r="C25" i="2" s="1"/>
  <c r="K912" i="1"/>
  <c r="F25" i="2" s="1"/>
  <c r="D24" i="2"/>
  <c r="E24" i="2"/>
  <c r="G24" i="2"/>
  <c r="L24" i="2"/>
  <c r="M24" i="2"/>
  <c r="L859" i="1"/>
  <c r="N859" i="1" s="1"/>
  <c r="I24" i="2" s="1"/>
  <c r="H859" i="1"/>
  <c r="C24" i="2" s="1"/>
  <c r="K859" i="1"/>
  <c r="F24" i="2" s="1"/>
  <c r="D22" i="2"/>
  <c r="E22" i="2"/>
  <c r="L22" i="2"/>
  <c r="M22" i="2"/>
  <c r="H775" i="1"/>
  <c r="C22" i="2" s="1"/>
  <c r="L775" i="1"/>
  <c r="G22" i="2" s="1"/>
  <c r="K775" i="1"/>
  <c r="F22" i="2" s="1"/>
  <c r="D20" i="2"/>
  <c r="E20" i="2"/>
  <c r="G20" i="2"/>
  <c r="L20" i="2"/>
  <c r="M20" i="2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5" i="1"/>
  <c r="E776" i="1"/>
  <c r="M775" i="1" s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703" i="1"/>
  <c r="N703" i="1"/>
  <c r="I20" i="2" s="1"/>
  <c r="L703" i="1"/>
  <c r="H703" i="1"/>
  <c r="C20" i="2" s="1"/>
  <c r="K703" i="1"/>
  <c r="F20" i="2" s="1"/>
  <c r="D19" i="2"/>
  <c r="E19" i="2"/>
  <c r="L19" i="2"/>
  <c r="M19" i="2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623" i="1"/>
  <c r="L623" i="1"/>
  <c r="G19" i="2" s="1"/>
  <c r="H623" i="1"/>
  <c r="C19" i="2" s="1"/>
  <c r="K623" i="1"/>
  <c r="F19" i="2" s="1"/>
  <c r="D18" i="2"/>
  <c r="E18" i="2"/>
  <c r="L18" i="2"/>
  <c r="M18" i="2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521" i="1"/>
  <c r="N521" i="1"/>
  <c r="I18" i="2" s="1"/>
  <c r="L521" i="1"/>
  <c r="G18" i="2" s="1"/>
  <c r="H521" i="1"/>
  <c r="C18" i="2" s="1"/>
  <c r="K521" i="1"/>
  <c r="F18" i="2" s="1"/>
  <c r="D17" i="2"/>
  <c r="E17" i="2"/>
  <c r="L17" i="2"/>
  <c r="M17" i="2"/>
  <c r="H459" i="1"/>
  <c r="C17" i="2" s="1"/>
  <c r="L459" i="1"/>
  <c r="G17" i="2" s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459" i="1"/>
  <c r="M459" i="1" s="1"/>
  <c r="K459" i="1"/>
  <c r="F17" i="2" s="1"/>
  <c r="D15" i="2"/>
  <c r="E15" i="2"/>
  <c r="I15" i="2"/>
  <c r="L15" i="2"/>
  <c r="M15" i="2"/>
  <c r="N406" i="1"/>
  <c r="L406" i="1"/>
  <c r="G15" i="2" s="1"/>
  <c r="H406" i="1"/>
  <c r="C15" i="2" s="1"/>
  <c r="K406" i="1"/>
  <c r="F15" i="2" s="1"/>
  <c r="D14" i="2"/>
  <c r="E14" i="2"/>
  <c r="L14" i="2"/>
  <c r="M14" i="2"/>
  <c r="M329" i="1"/>
  <c r="P329" i="1" s="1"/>
  <c r="O329" i="1" s="1"/>
  <c r="J14" i="2" s="1"/>
  <c r="L329" i="1"/>
  <c r="G14" i="2" s="1"/>
  <c r="H329" i="1"/>
  <c r="C14" i="2" s="1"/>
  <c r="K329" i="1"/>
  <c r="F14" i="2" s="1"/>
  <c r="C13" i="2"/>
  <c r="D13" i="2"/>
  <c r="E13" i="2"/>
  <c r="G13" i="2"/>
  <c r="L13" i="2"/>
  <c r="M13" i="2"/>
  <c r="N322" i="1"/>
  <c r="I13" i="2" s="1"/>
  <c r="M322" i="1"/>
  <c r="P322" i="1" s="1"/>
  <c r="O322" i="1" s="1"/>
  <c r="J13" i="2" s="1"/>
  <c r="L322" i="1"/>
  <c r="K322" i="1"/>
  <c r="F13" i="2" s="1"/>
  <c r="N282" i="1"/>
  <c r="L282" i="1"/>
  <c r="G12" i="2" s="1"/>
  <c r="C12" i="2"/>
  <c r="D12" i="2"/>
  <c r="E12" i="2"/>
  <c r="F12" i="2"/>
  <c r="L12" i="2"/>
  <c r="M12" i="2"/>
  <c r="H282" i="1"/>
  <c r="K282" i="1"/>
  <c r="E318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282" i="1"/>
  <c r="M282" i="1" s="1"/>
  <c r="C11" i="2"/>
  <c r="D11" i="2"/>
  <c r="E11" i="2"/>
  <c r="F11" i="2"/>
  <c r="L11" i="2"/>
  <c r="M11" i="2"/>
  <c r="D9" i="2"/>
  <c r="E9" i="2"/>
  <c r="F9" i="2"/>
  <c r="L9" i="2"/>
  <c r="M9" i="2"/>
  <c r="E278" i="1"/>
  <c r="E268" i="1"/>
  <c r="E269" i="1"/>
  <c r="E270" i="1"/>
  <c r="E271" i="1"/>
  <c r="E272" i="1"/>
  <c r="E273" i="1"/>
  <c r="E274" i="1"/>
  <c r="E275" i="1"/>
  <c r="E276" i="1"/>
  <c r="E277" i="1"/>
  <c r="E267" i="1"/>
  <c r="N267" i="1"/>
  <c r="I11" i="2" s="1"/>
  <c r="L267" i="1"/>
  <c r="G11" i="2" s="1"/>
  <c r="H267" i="1"/>
  <c r="K267" i="1"/>
  <c r="H228" i="1"/>
  <c r="C9" i="2" s="1"/>
  <c r="L228" i="1"/>
  <c r="N228" i="1" s="1"/>
  <c r="I9" i="2" s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28" i="1"/>
  <c r="M228" i="1" s="1"/>
  <c r="K228" i="1"/>
  <c r="D8" i="2"/>
  <c r="E8" i="2"/>
  <c r="L8" i="2"/>
  <c r="M8" i="2"/>
  <c r="D7" i="2"/>
  <c r="E7" i="2"/>
  <c r="L7" i="2"/>
  <c r="M7" i="2"/>
  <c r="D6" i="2"/>
  <c r="E6" i="2"/>
  <c r="L6" i="2"/>
  <c r="M6" i="2"/>
  <c r="D3" i="2"/>
  <c r="E3" i="2"/>
  <c r="L3" i="2"/>
  <c r="M3" i="2"/>
  <c r="D2" i="2"/>
  <c r="E2" i="2"/>
  <c r="L2" i="2"/>
  <c r="M2" i="2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22" i="1"/>
  <c r="L122" i="1"/>
  <c r="N122" i="1" s="1"/>
  <c r="I8" i="2" s="1"/>
  <c r="H122" i="1"/>
  <c r="C8" i="2" s="1"/>
  <c r="K122" i="1"/>
  <c r="F8" i="2" s="1"/>
  <c r="P459" i="1" l="1"/>
  <c r="H17" i="2"/>
  <c r="H12" i="2"/>
  <c r="P282" i="1"/>
  <c r="P228" i="1"/>
  <c r="H9" i="2"/>
  <c r="P775" i="1"/>
  <c r="H22" i="2"/>
  <c r="M623" i="1"/>
  <c r="M859" i="1"/>
  <c r="M982" i="1"/>
  <c r="O1831" i="1"/>
  <c r="J58" i="2" s="1"/>
  <c r="K58" i="2"/>
  <c r="O1886" i="1"/>
  <c r="J59" i="2" s="1"/>
  <c r="K59" i="2"/>
  <c r="O2007" i="1"/>
  <c r="J66" i="2" s="1"/>
  <c r="K66" i="2"/>
  <c r="N329" i="1"/>
  <c r="I14" i="2" s="1"/>
  <c r="N775" i="1"/>
  <c r="I22" i="2" s="1"/>
  <c r="N912" i="1"/>
  <c r="I25" i="2" s="1"/>
  <c r="M1062" i="1"/>
  <c r="P2320" i="1"/>
  <c r="H72" i="2"/>
  <c r="P1551" i="1"/>
  <c r="H52" i="2"/>
  <c r="O2637" i="1"/>
  <c r="J85" i="2" s="1"/>
  <c r="K85" i="2"/>
  <c r="P1666" i="1"/>
  <c r="H53" i="2"/>
  <c r="O2119" i="1"/>
  <c r="J69" i="2" s="1"/>
  <c r="K69" i="2"/>
  <c r="M521" i="1"/>
  <c r="P1216" i="1"/>
  <c r="H38" i="2"/>
  <c r="N459" i="1"/>
  <c r="I17" i="2" s="1"/>
  <c r="N623" i="1"/>
  <c r="I19" i="2" s="1"/>
  <c r="M703" i="1"/>
  <c r="N982" i="1"/>
  <c r="I26" i="2" s="1"/>
  <c r="P2296" i="1"/>
  <c r="H71" i="2"/>
  <c r="P1114" i="1"/>
  <c r="H35" i="2"/>
  <c r="O2085" i="1"/>
  <c r="J68" i="2" s="1"/>
  <c r="K68" i="2"/>
  <c r="G9" i="2"/>
  <c r="M912" i="1"/>
  <c r="N998" i="1"/>
  <c r="I30" i="2" s="1"/>
  <c r="P1252" i="1"/>
  <c r="H39" i="2"/>
  <c r="P1469" i="1"/>
  <c r="H45" i="2"/>
  <c r="K89" i="2"/>
  <c r="O2692" i="1"/>
  <c r="J89" i="2" s="1"/>
  <c r="O2049" i="1"/>
  <c r="J67" i="2" s="1"/>
  <c r="K67" i="2"/>
  <c r="H14" i="2"/>
  <c r="K14" i="2"/>
  <c r="H13" i="2"/>
  <c r="K13" i="2"/>
  <c r="M998" i="1"/>
  <c r="I12" i="2"/>
  <c r="M267" i="1"/>
  <c r="G8" i="2"/>
  <c r="M122" i="1"/>
  <c r="L101" i="1"/>
  <c r="E118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01" i="1"/>
  <c r="H101" i="1"/>
  <c r="C7" i="2" s="1"/>
  <c r="K101" i="1"/>
  <c r="F7" i="2" s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82" i="1"/>
  <c r="L82" i="1"/>
  <c r="H82" i="1"/>
  <c r="C6" i="2" s="1"/>
  <c r="K82" i="1"/>
  <c r="F6" i="2" s="1"/>
  <c r="L68" i="1"/>
  <c r="E69" i="1"/>
  <c r="E70" i="1"/>
  <c r="E71" i="1"/>
  <c r="E72" i="1"/>
  <c r="E73" i="1"/>
  <c r="E74" i="1"/>
  <c r="E75" i="1"/>
  <c r="E76" i="1"/>
  <c r="E77" i="1"/>
  <c r="E78" i="1"/>
  <c r="E68" i="1"/>
  <c r="H68" i="1"/>
  <c r="C3" i="2" s="1"/>
  <c r="K68" i="1"/>
  <c r="F3" i="2" s="1"/>
  <c r="K5" i="1"/>
  <c r="F2" i="2" s="1"/>
  <c r="E455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06" i="1"/>
  <c r="M406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5" i="1"/>
  <c r="L5" i="1"/>
  <c r="H5" i="1"/>
  <c r="C2" i="2" s="1"/>
  <c r="O1114" i="1" l="1"/>
  <c r="J35" i="2" s="1"/>
  <c r="K35" i="2"/>
  <c r="P1062" i="1"/>
  <c r="H34" i="2"/>
  <c r="P998" i="1"/>
  <c r="H30" i="2"/>
  <c r="O1252" i="1"/>
  <c r="J39" i="2" s="1"/>
  <c r="K39" i="2"/>
  <c r="P521" i="1"/>
  <c r="H18" i="2"/>
  <c r="O1666" i="1"/>
  <c r="J53" i="2" s="1"/>
  <c r="K53" i="2"/>
  <c r="O1551" i="1"/>
  <c r="J52" i="2" s="1"/>
  <c r="K52" i="2"/>
  <c r="O2296" i="1"/>
  <c r="J71" i="2" s="1"/>
  <c r="K71" i="2"/>
  <c r="P982" i="1"/>
  <c r="H26" i="2"/>
  <c r="O775" i="1"/>
  <c r="J22" i="2" s="1"/>
  <c r="K22" i="2"/>
  <c r="P406" i="1"/>
  <c r="H15" i="2"/>
  <c r="P703" i="1"/>
  <c r="H20" i="2"/>
  <c r="O1216" i="1"/>
  <c r="J38" i="2" s="1"/>
  <c r="K38" i="2"/>
  <c r="H8" i="2"/>
  <c r="P122" i="1"/>
  <c r="O282" i="1"/>
  <c r="J12" i="2" s="1"/>
  <c r="K12" i="2"/>
  <c r="P267" i="1"/>
  <c r="H11" i="2"/>
  <c r="K45" i="2"/>
  <c r="O1469" i="1"/>
  <c r="J45" i="2" s="1"/>
  <c r="P912" i="1"/>
  <c r="H25" i="2"/>
  <c r="O2320" i="1"/>
  <c r="J72" i="2" s="1"/>
  <c r="K72" i="2"/>
  <c r="H24" i="2"/>
  <c r="P859" i="1"/>
  <c r="P623" i="1"/>
  <c r="H19" i="2"/>
  <c r="O228" i="1"/>
  <c r="J9" i="2" s="1"/>
  <c r="K9" i="2"/>
  <c r="O459" i="1"/>
  <c r="J17" i="2" s="1"/>
  <c r="K17" i="2"/>
  <c r="N82" i="1"/>
  <c r="I6" i="2" s="1"/>
  <c r="G6" i="2"/>
  <c r="N101" i="1"/>
  <c r="I7" i="2" s="1"/>
  <c r="G7" i="2"/>
  <c r="N68" i="1"/>
  <c r="I3" i="2" s="1"/>
  <c r="G3" i="2"/>
  <c r="N5" i="1"/>
  <c r="I2" i="2" s="1"/>
  <c r="G2" i="2"/>
  <c r="M68" i="1"/>
  <c r="M82" i="1"/>
  <c r="M101" i="1"/>
  <c r="M5" i="1"/>
  <c r="O122" i="1" l="1"/>
  <c r="J8" i="2" s="1"/>
  <c r="K8" i="2"/>
  <c r="H3" i="2"/>
  <c r="P68" i="1"/>
  <c r="O68" i="1" s="1"/>
  <c r="O912" i="1"/>
  <c r="J25" i="2" s="1"/>
  <c r="K25" i="2"/>
  <c r="O267" i="1"/>
  <c r="J11" i="2" s="1"/>
  <c r="K11" i="2"/>
  <c r="O703" i="1"/>
  <c r="J20" i="2" s="1"/>
  <c r="K20" i="2"/>
  <c r="O1062" i="1"/>
  <c r="J34" i="2" s="1"/>
  <c r="K34" i="2"/>
  <c r="H2" i="2"/>
  <c r="P5" i="1"/>
  <c r="H6" i="2"/>
  <c r="P82" i="1"/>
  <c r="O859" i="1"/>
  <c r="J24" i="2" s="1"/>
  <c r="K24" i="2"/>
  <c r="H7" i="2"/>
  <c r="P101" i="1"/>
  <c r="O623" i="1"/>
  <c r="J19" i="2" s="1"/>
  <c r="K19" i="2"/>
  <c r="O406" i="1"/>
  <c r="J15" i="2" s="1"/>
  <c r="K15" i="2"/>
  <c r="O982" i="1"/>
  <c r="J26" i="2" s="1"/>
  <c r="K26" i="2"/>
  <c r="O521" i="1"/>
  <c r="J18" i="2" s="1"/>
  <c r="K18" i="2"/>
  <c r="O998" i="1"/>
  <c r="J30" i="2" s="1"/>
  <c r="K30" i="2"/>
  <c r="J3" i="2"/>
  <c r="O101" i="1" l="1"/>
  <c r="J7" i="2" s="1"/>
  <c r="K7" i="2"/>
  <c r="O82" i="1"/>
  <c r="J6" i="2" s="1"/>
  <c r="K6" i="2"/>
  <c r="K3" i="2"/>
  <c r="O5" i="1"/>
  <c r="J2" i="2" s="1"/>
  <c r="K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Reynolds</author>
  </authors>
  <commentList>
    <comment ref="P5" authorId="0" shapeId="0" xr:uid="{FAC34615-E4E4-49B2-AF30-9304AF53082E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Form Height x BA of plot</t>
        </r>
      </text>
    </comment>
    <comment ref="R228" authorId="0" shapeId="0" xr:uid="{DEF67A00-9486-4857-BF16-14569C171612}">
      <text>
        <r>
          <rPr>
            <b/>
            <sz val="9"/>
            <color indexed="81"/>
            <rFont val="Tahoma"/>
            <family val="2"/>
          </rPr>
          <t>Chris Reynolds:</t>
        </r>
        <r>
          <rPr>
            <sz val="9"/>
            <color indexed="81"/>
            <rFont val="Tahoma"/>
            <family val="2"/>
          </rPr>
          <t xml:space="preserve">
Treated as Greek fir</t>
        </r>
      </text>
    </comment>
    <comment ref="H322" authorId="0" shapeId="0" xr:uid="{37047959-5892-4B7D-964D-24EF761F4806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only used th eone top height as the WB tree was not appropriate</t>
        </r>
      </text>
    </comment>
    <comment ref="I322" authorId="0" shapeId="0" xr:uid="{F3999B03-2B39-4D1B-9716-EEEF5E96CE33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Based on BE</t>
        </r>
      </text>
    </comment>
    <comment ref="R322" authorId="0" shapeId="0" xr:uid="{6019ECB7-0056-4F8A-8F5D-482C214B4CF9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Used E. gunnii (Cider gum)</t>
        </r>
      </text>
    </comment>
    <comment ref="R775" authorId="0" shapeId="0" xr:uid="{771CDF86-E8D2-4A03-8052-B21F93474C66}">
      <text>
        <r>
          <rPr>
            <b/>
            <sz val="9"/>
            <color indexed="81"/>
            <rFont val="Tahoma"/>
            <family val="2"/>
          </rPr>
          <t>Chris Reynolds:</t>
        </r>
        <r>
          <rPr>
            <sz val="9"/>
            <color indexed="81"/>
            <rFont val="Tahoma"/>
            <family val="2"/>
          </rPr>
          <t xml:space="preserve">
Other firs</t>
        </r>
      </text>
    </comment>
    <comment ref="R859" authorId="0" shapeId="0" xr:uid="{89A48412-483F-449F-81A7-44D11EB732C1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firs</t>
        </r>
      </text>
    </comment>
    <comment ref="R982" authorId="0" shapeId="0" xr:uid="{49B842D2-9D2F-43FE-9C55-F4AE42C44D42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fir's</t>
        </r>
      </text>
    </comment>
    <comment ref="J1252" authorId="0" shapeId="0" xr:uid="{8BC227AB-1CD3-4274-9A58-A5B70794D55A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Need to find plot file to confirm P year</t>
        </r>
      </text>
    </comment>
    <comment ref="R1469" authorId="0" shapeId="0" xr:uid="{37EDD58F-5F4E-478A-8A0E-309A0172AC07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spruces</t>
        </r>
      </text>
    </comment>
    <comment ref="J1666" authorId="0" shapeId="0" xr:uid="{5151C69F-21FD-4E2D-A90E-80AB4E54A769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Need to find data sheet and P year</t>
        </r>
      </text>
    </comment>
    <comment ref="R1666" authorId="0" shapeId="0" xr:uid="{4BBF4D13-131D-4FEB-A455-68CFBDE8C2A0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spruces</t>
        </r>
      </text>
    </comment>
    <comment ref="R1774" authorId="0" shapeId="0" xr:uid="{F1F63B43-08E6-4D46-BA62-82A8C3A7C9F9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spruces</t>
        </r>
      </text>
    </comment>
    <comment ref="R1897" authorId="0" shapeId="0" xr:uid="{29802273-AF2C-4255-AB3F-ABA0C42F0BF7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firs</t>
        </r>
      </text>
    </comment>
    <comment ref="R1904" authorId="0" shapeId="0" xr:uid="{BDB703A2-782A-405B-829B-813277B94415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oaks</t>
        </r>
      </text>
    </comment>
    <comment ref="R2049" authorId="0" shapeId="0" xr:uid="{74B1CCC1-A8DC-4A43-A34B-F3F630E98A3E}">
      <text>
        <r>
          <rPr>
            <b/>
            <sz val="9"/>
            <color indexed="81"/>
            <rFont val="Tahoma"/>
            <charset val="1"/>
          </rPr>
          <t>Chris Reynolds:</t>
        </r>
        <r>
          <rPr>
            <sz val="9"/>
            <color indexed="81"/>
            <rFont val="Tahoma"/>
            <charset val="1"/>
          </rPr>
          <t xml:space="preserve">
Other oaks</t>
        </r>
      </text>
    </comment>
    <comment ref="R2520" authorId="0" shapeId="0" xr:uid="{661D64CD-C890-46FE-B25B-01D47FE90D07}">
      <text>
        <r>
          <rPr>
            <b/>
            <sz val="9"/>
            <color indexed="81"/>
            <rFont val="Tahoma"/>
            <family val="2"/>
          </rPr>
          <t>Chris Reynolds:</t>
        </r>
        <r>
          <rPr>
            <sz val="9"/>
            <color indexed="81"/>
            <rFont val="Tahoma"/>
            <family val="2"/>
          </rPr>
          <t xml:space="preserve">
Other spruces</t>
        </r>
      </text>
    </comment>
  </commentList>
</comments>
</file>

<file path=xl/sharedStrings.xml><?xml version="1.0" encoding="utf-8"?>
<sst xmlns="http://schemas.openxmlformats.org/spreadsheetml/2006/main" count="1103" uniqueCount="209">
  <si>
    <t xml:space="preserve">Brechfa Site Survey </t>
  </si>
  <si>
    <t>Plot 1 Douglas Fir</t>
  </si>
  <si>
    <t>DBH</t>
  </si>
  <si>
    <t xml:space="preserve">Top Height </t>
  </si>
  <si>
    <t>Plot 2 European Larch</t>
  </si>
  <si>
    <t>Plot 5 Mountain Hemlock</t>
  </si>
  <si>
    <t>Plot 6 Lawson Cypress</t>
  </si>
  <si>
    <t>Plot 8 Fraser Balsam Fir</t>
  </si>
  <si>
    <t>Plot 11 Coast Redwood</t>
  </si>
  <si>
    <t>Plot 13 Cedrus Deodora</t>
  </si>
  <si>
    <t>Plot 14 Norway Spruce</t>
  </si>
  <si>
    <t>Plot 16 Abies Grandis</t>
  </si>
  <si>
    <t xml:space="preserve">Plot 33 Sessile Oak </t>
  </si>
  <si>
    <t>Plot 34 Predunculate Oak</t>
  </si>
  <si>
    <t>Plot 47 Shore Pine</t>
  </si>
  <si>
    <t>Plot 56 Serbian Spruce</t>
  </si>
  <si>
    <t>Top Height</t>
  </si>
  <si>
    <t>Plot 54 Oriental Spruce</t>
  </si>
  <si>
    <t xml:space="preserve">Plot 57 Black Spruce </t>
  </si>
  <si>
    <t>Plot 59 Alpine Fir</t>
  </si>
  <si>
    <t>Plot 64 Silver Maple</t>
  </si>
  <si>
    <t xml:space="preserve">Plot 65 Lusitanian Oak </t>
  </si>
  <si>
    <t>Plot 66 Turkey Oak</t>
  </si>
  <si>
    <t>Plot 67 Sycamore</t>
  </si>
  <si>
    <t>Plot 68 Norway Maple</t>
  </si>
  <si>
    <t>Plot 72 Sweet Chestnut</t>
  </si>
  <si>
    <t>Plot 86 Red Alder</t>
  </si>
  <si>
    <t>Plot 83 Betula Pendula</t>
  </si>
  <si>
    <t xml:space="preserve">Plot 87 Betula Pendula </t>
  </si>
  <si>
    <t>Plot 88 Transcaucasian Birch</t>
  </si>
  <si>
    <t>Plot 89 Cherry Bark Birch</t>
  </si>
  <si>
    <t>Plot X Monarch Birch</t>
  </si>
  <si>
    <t>Plot 43 Dragon Spruce</t>
  </si>
  <si>
    <t>Plot 55 Red Spruce</t>
  </si>
  <si>
    <t>Plot 7 Western Red Cedar</t>
  </si>
  <si>
    <t>Plot 10 Sierra Redwood</t>
  </si>
  <si>
    <t>Plot 17 Noble Fir</t>
  </si>
  <si>
    <t>Plot 18 Greek Fir</t>
  </si>
  <si>
    <t xml:space="preserve">Plot 19 Caucasian Fir </t>
  </si>
  <si>
    <t>Plot 21 Veitch's Silver Fir</t>
  </si>
  <si>
    <t>Plot 23 Nikko Fir</t>
  </si>
  <si>
    <t xml:space="preserve">Plot 24 Beautiful Fir </t>
  </si>
  <si>
    <t>Plot 25 Delavays Silver Fir</t>
  </si>
  <si>
    <t>Plot 29 Weymouth Pine</t>
  </si>
  <si>
    <t>Plot 35 Red Oak</t>
  </si>
  <si>
    <t>Plot 37 False Beech</t>
  </si>
  <si>
    <t>Plot 38 Common Beech</t>
  </si>
  <si>
    <t>Plot 40 Macedonian Pine</t>
  </si>
  <si>
    <t>Plot 50 Japanese Cedar</t>
  </si>
  <si>
    <t xml:space="preserve">Plot 51 White Spruce </t>
  </si>
  <si>
    <t>Plot 69 Poplar spp.</t>
  </si>
  <si>
    <t>Plot 73 Wildstar Cherry</t>
  </si>
  <si>
    <t>Plot 74 Poplat spp.</t>
  </si>
  <si>
    <t>Plot 75 Koyama's Spruce</t>
  </si>
  <si>
    <t>Plot 80 Aspen and poplar ssp.</t>
  </si>
  <si>
    <t>No. of Trees</t>
  </si>
  <si>
    <t>43 (too small to measure)</t>
  </si>
  <si>
    <t xml:space="preserve">Tree Number </t>
  </si>
  <si>
    <t>N/A</t>
  </si>
  <si>
    <t>Top ht. estimate (m)</t>
  </si>
  <si>
    <t>Form Ht</t>
  </si>
  <si>
    <t>Estimated GYC from ForestYield</t>
  </si>
  <si>
    <t>trees per plot</t>
  </si>
  <si>
    <t>Mean Diam</t>
  </si>
  <si>
    <t>Age in 2020</t>
  </si>
  <si>
    <t>Mean vol per tree</t>
  </si>
  <si>
    <t xml:space="preserve">Tree No. </t>
  </si>
  <si>
    <t>ba</t>
  </si>
  <si>
    <t>ba per plot</t>
  </si>
  <si>
    <t>TN</t>
  </si>
  <si>
    <t>Ba</t>
  </si>
  <si>
    <t>Vol per plot</t>
  </si>
  <si>
    <t>Pyear</t>
  </si>
  <si>
    <t>BA</t>
  </si>
  <si>
    <t>DF</t>
  </si>
  <si>
    <t>Mapped sps</t>
  </si>
  <si>
    <t>EL</t>
  </si>
  <si>
    <t>LC</t>
  </si>
  <si>
    <t>WRC</t>
  </si>
  <si>
    <t>Plot</t>
  </si>
  <si>
    <t>Pseudotsuga menzesii</t>
  </si>
  <si>
    <t>Larix decidua</t>
  </si>
  <si>
    <t>Tsuga mertensiana</t>
  </si>
  <si>
    <t>Chamaecyparis lawsoniana</t>
  </si>
  <si>
    <t>Thuja plicata</t>
  </si>
  <si>
    <t>NF</t>
  </si>
  <si>
    <t>Abies fraseri</t>
  </si>
  <si>
    <t>GF</t>
  </si>
  <si>
    <t>Sequoiadendron giganteum</t>
  </si>
  <si>
    <t>Sequoia sempervirens</t>
  </si>
  <si>
    <t>SYC</t>
  </si>
  <si>
    <t>Plot 12 Eucalyptus</t>
  </si>
  <si>
    <t>Eucalyptus ssp.</t>
  </si>
  <si>
    <t>Cedrus deodara</t>
  </si>
  <si>
    <t>SP</t>
  </si>
  <si>
    <t>Picea abies</t>
  </si>
  <si>
    <t>NS</t>
  </si>
  <si>
    <t>Abies grandis</t>
  </si>
  <si>
    <t>Abies procera</t>
  </si>
  <si>
    <t>Species</t>
  </si>
  <si>
    <t>Abies cephalonica</t>
  </si>
  <si>
    <t>Abies nordmanniana</t>
  </si>
  <si>
    <t>Abies veitchii</t>
  </si>
  <si>
    <t>Abies homolepis</t>
  </si>
  <si>
    <t>Abies amabilis</t>
  </si>
  <si>
    <t>Abies delavayi</t>
  </si>
  <si>
    <t>Pinus strobus</t>
  </si>
  <si>
    <t>Quercus petraea</t>
  </si>
  <si>
    <t>OAK</t>
  </si>
  <si>
    <t>Quercus robur</t>
  </si>
  <si>
    <t>Quercus rubra</t>
  </si>
  <si>
    <t>Nothofagus obliqua</t>
  </si>
  <si>
    <t>Fagus sylvatica</t>
  </si>
  <si>
    <t>Pinus peuce</t>
  </si>
  <si>
    <t>Picea asperata</t>
  </si>
  <si>
    <t>Pinus contorta var. contorta</t>
  </si>
  <si>
    <t>Cryptomeria japonica</t>
  </si>
  <si>
    <t>BE</t>
  </si>
  <si>
    <t>ROBLE</t>
  </si>
  <si>
    <t>CP</t>
  </si>
  <si>
    <t>LP</t>
  </si>
  <si>
    <t>Picea glauca</t>
  </si>
  <si>
    <t>Picea orientalis</t>
  </si>
  <si>
    <t>Picea rubens</t>
  </si>
  <si>
    <t>Picea omorika</t>
  </si>
  <si>
    <t>Picea mariana</t>
  </si>
  <si>
    <t>Abies lasiocarpa</t>
  </si>
  <si>
    <t>Quercus canariensis</t>
  </si>
  <si>
    <t>Acer saccharinum</t>
  </si>
  <si>
    <t>Quercus lusitanica</t>
  </si>
  <si>
    <t>Quercus cerris</t>
  </si>
  <si>
    <t>Acer pseudoplatanus</t>
  </si>
  <si>
    <t>Acer platanoides</t>
  </si>
  <si>
    <t>Tilia cordata</t>
  </si>
  <si>
    <t>Plot 63 Quercus Canariensis</t>
  </si>
  <si>
    <t>Poplar tric. x tac.</t>
  </si>
  <si>
    <t>POPLAR</t>
  </si>
  <si>
    <t>Liriodendron tulipifera</t>
  </si>
  <si>
    <t>Castanea sativa</t>
  </si>
  <si>
    <t>Populus trichocarpa</t>
  </si>
  <si>
    <t>Picea koyamae</t>
  </si>
  <si>
    <t>poor form</t>
  </si>
  <si>
    <t>Betula pendula</t>
  </si>
  <si>
    <t>Alnus rubra</t>
  </si>
  <si>
    <t>Betula maximowicziana</t>
  </si>
  <si>
    <t>Betula lenta</t>
  </si>
  <si>
    <t>AVAILABLE</t>
  </si>
  <si>
    <t>Comment</t>
  </si>
  <si>
    <t>Abies koreana</t>
  </si>
  <si>
    <t>Not assessed very poor trees - examples only</t>
  </si>
  <si>
    <t>failed Abies concolor</t>
  </si>
  <si>
    <t>failed was Larix potaninii</t>
  </si>
  <si>
    <t>failed was Tsuga heterophylla</t>
  </si>
  <si>
    <t>failed was Cupressus macrocarpa</t>
  </si>
  <si>
    <t>failed was Abies concolor var. lowiana</t>
  </si>
  <si>
    <t>failed was Pinus nigra var. pallasiana</t>
  </si>
  <si>
    <t>failed was Pinus nigra var. nigra</t>
  </si>
  <si>
    <t>failed was Pinus muricata</t>
  </si>
  <si>
    <t>NOT AVAILABLE</t>
  </si>
  <si>
    <t>failed was Pinus resinosa - replanted with SS crop</t>
  </si>
  <si>
    <t>Pinus uncinata</t>
  </si>
  <si>
    <t>not assessed a few poor trees - examples only</t>
  </si>
  <si>
    <r>
      <t xml:space="preserve">Prunus avium </t>
    </r>
    <r>
      <rPr>
        <sz val="11"/>
        <color theme="1"/>
        <rFont val="Arial"/>
        <family val="2"/>
      </rPr>
      <t>'Wild Star'</t>
    </r>
  </si>
  <si>
    <r>
      <t xml:space="preserve">Populus robusta - </t>
    </r>
    <r>
      <rPr>
        <sz val="11"/>
        <color theme="1"/>
        <rFont val="Arial"/>
        <family val="2"/>
      </rPr>
      <t>too small</t>
    </r>
  </si>
  <si>
    <t>failed was Pinus thunbergii</t>
  </si>
  <si>
    <t>failed was Pinus densiflora</t>
  </si>
  <si>
    <t>41b</t>
  </si>
  <si>
    <t>41a</t>
  </si>
  <si>
    <t>Quercus pyrenaica</t>
  </si>
  <si>
    <t>Carya spp.</t>
  </si>
  <si>
    <t>new planting - failed Pinus pungens plot</t>
  </si>
  <si>
    <t>failed was Pinus ponderosa</t>
  </si>
  <si>
    <t>Pinus banksiana</t>
  </si>
  <si>
    <t>Pinus mugo</t>
  </si>
  <si>
    <t xml:space="preserve">Pinus mugo var. pumilo </t>
  </si>
  <si>
    <t>failed was Pinus radiata</t>
  </si>
  <si>
    <t>failed was Pinus jeffreyi</t>
  </si>
  <si>
    <t>GONE</t>
  </si>
  <si>
    <t>failed was Picea engelmannii</t>
  </si>
  <si>
    <t>failed was Picea jezoensis</t>
  </si>
  <si>
    <t>failed was Eucalyptus</t>
  </si>
  <si>
    <t>Abies balsamea</t>
  </si>
  <si>
    <t>Acer pensylvanicum</t>
  </si>
  <si>
    <t>Ulmus glabra</t>
  </si>
  <si>
    <t>failed was Fraxinus ameicana</t>
  </si>
  <si>
    <t>failed was Nothofagus procera</t>
  </si>
  <si>
    <t>failed was Robinia pseudoacacia</t>
  </si>
  <si>
    <t>failed was Acer macrophyllum</t>
  </si>
  <si>
    <t>Cupressus x leylandii</t>
  </si>
  <si>
    <t>not assessed ?</t>
  </si>
  <si>
    <t>failed was Juglans regia</t>
  </si>
  <si>
    <t>Plot 70 Tilia cordata</t>
  </si>
  <si>
    <t>Plot 71 Liriodendron tulipifera</t>
  </si>
  <si>
    <t>Poplar</t>
  </si>
  <si>
    <t>Topht_m</t>
  </si>
  <si>
    <t>FormHt</t>
  </si>
  <si>
    <t>Age_2020</t>
  </si>
  <si>
    <t>treesPlot</t>
  </si>
  <si>
    <t>baPlot</t>
  </si>
  <si>
    <t>MeanDiam</t>
  </si>
  <si>
    <t>MeanVolTree</t>
  </si>
  <si>
    <t>VolPlot</t>
  </si>
  <si>
    <t>EstGYC</t>
  </si>
  <si>
    <t>MpdSPs</t>
  </si>
  <si>
    <t>Note</t>
  </si>
  <si>
    <t>Not assessed very poor trees examples only</t>
  </si>
  <si>
    <t>failed was Pinus resinosa replanted with SS crop</t>
  </si>
  <si>
    <t>not assessed a few poor trees examples only</t>
  </si>
  <si>
    <t>not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</si>
</sst>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3" xfId="0" applyFill="1" applyBorder="1"/>
    <xf numFmtId="0" fontId="0" fillId="3" borderId="3" xfId="0" applyFill="1" applyBorder="1"/>
    <xf numFmtId="0" fontId="0" fillId="0" borderId="9" xfId="0" applyBorder="1"/>
    <xf numFmtId="0" fontId="0" fillId="0" borderId="1" xfId="0" applyFill="1" applyBorder="1"/>
    <xf numFmtId="0" fontId="0" fillId="0" borderId="10" xfId="0" applyFill="1" applyBorder="1"/>
    <xf numFmtId="0" fontId="0" fillId="0" borderId="10" xfId="0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5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2" fontId="0" fillId="0" borderId="0" xfId="0" applyNumberFormat="1"/>
    <xf numFmtId="16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92E5-D3A0-43B5-9E31-D028648692CD}">
  <dimension ref="A1:R2850"/>
  <sheetViews>
    <sheetView showWhiteSpace="0" topLeftCell="A1558" zoomScaleNormal="100" zoomScalePageLayoutView="77" workbookViewId="0">
      <selection activeCell="I1560" sqref="I1560"/>
    </sheetView>
  </sheetViews>
  <sheetFormatPr defaultRowHeight="15" x14ac:dyDescent="0.25"/>
  <cols>
    <col min="1" max="1" width="12.42578125" customWidth="1"/>
    <col min="2" max="2" width="7" customWidth="1"/>
    <col min="3" max="3" width="10.28515625" bestFit="1" customWidth="1"/>
    <col min="4" max="4" width="5.85546875" customWidth="1"/>
    <col min="8" max="8" width="12.7109375" style="22" customWidth="1"/>
    <col min="9" max="9" width="8.28515625" style="22" customWidth="1"/>
    <col min="10" max="10" width="6.85546875" style="22" customWidth="1"/>
    <col min="11" max="11" width="7.5703125" style="22" customWidth="1"/>
    <col min="12" max="12" width="9.28515625" style="22" customWidth="1"/>
    <col min="13" max="13" width="10.42578125" style="22" customWidth="1"/>
    <col min="14" max="14" width="10.5703125" style="22" customWidth="1"/>
    <col min="15" max="15" width="10.42578125" style="22" customWidth="1"/>
    <col min="16" max="16" width="8.28515625" style="22" customWidth="1"/>
    <col min="17" max="17" width="15.7109375" style="22" customWidth="1"/>
    <col min="18" max="18" width="9.140625" style="22"/>
  </cols>
  <sheetData>
    <row r="1" spans="1:18" x14ac:dyDescent="0.25">
      <c r="A1" t="s">
        <v>0</v>
      </c>
    </row>
    <row r="3" spans="1:18" ht="15.75" thickBot="1" x14ac:dyDescent="0.3">
      <c r="A3" t="s">
        <v>1</v>
      </c>
    </row>
    <row r="4" spans="1:18" ht="45.75" thickBot="1" x14ac:dyDescent="0.3">
      <c r="A4" s="5" t="s">
        <v>66</v>
      </c>
      <c r="B4" s="7" t="s">
        <v>2</v>
      </c>
      <c r="C4" s="6" t="s">
        <v>3</v>
      </c>
      <c r="D4" s="17" t="s">
        <v>69</v>
      </c>
      <c r="E4" s="16" t="s">
        <v>67</v>
      </c>
      <c r="H4" s="23" t="s">
        <v>59</v>
      </c>
      <c r="I4" s="23" t="s">
        <v>60</v>
      </c>
      <c r="J4" s="23" t="s">
        <v>72</v>
      </c>
      <c r="K4" s="23" t="s">
        <v>64</v>
      </c>
      <c r="L4" s="23" t="s">
        <v>62</v>
      </c>
      <c r="M4" s="23" t="s">
        <v>68</v>
      </c>
      <c r="N4" s="23" t="s">
        <v>63</v>
      </c>
      <c r="O4" s="23" t="s">
        <v>65</v>
      </c>
      <c r="P4" s="23" t="s">
        <v>71</v>
      </c>
      <c r="Q4" s="23" t="s">
        <v>61</v>
      </c>
      <c r="R4" s="23" t="s">
        <v>75</v>
      </c>
    </row>
    <row r="5" spans="1:18" x14ac:dyDescent="0.25">
      <c r="A5" s="4">
        <v>1</v>
      </c>
      <c r="B5" s="4">
        <v>59</v>
      </c>
      <c r="C5" s="4"/>
      <c r="D5" s="11"/>
      <c r="E5">
        <f>(3.142*(B5*B5))/40000</f>
        <v>0.27343255</v>
      </c>
      <c r="H5" s="22">
        <f>(C35+C56)/2</f>
        <v>42.9</v>
      </c>
      <c r="I5" s="22">
        <v>12.29</v>
      </c>
      <c r="J5" s="22">
        <v>1957</v>
      </c>
      <c r="K5" s="22">
        <f>2020-J5</f>
        <v>63</v>
      </c>
      <c r="L5" s="22">
        <f>COUNT(B5:B64)</f>
        <v>60</v>
      </c>
      <c r="M5" s="22">
        <f>SUM(E5:E64)</f>
        <v>9.2731102800000009</v>
      </c>
      <c r="N5" s="22">
        <f>SUM(B5:B64)/L5</f>
        <v>41.98666666666665</v>
      </c>
      <c r="O5" s="22">
        <f>P5/L5</f>
        <v>1.8994420890199999</v>
      </c>
      <c r="P5" s="22">
        <f>I5*M5</f>
        <v>113.9665253412</v>
      </c>
      <c r="Q5" s="22">
        <v>24</v>
      </c>
      <c r="R5" s="22" t="s">
        <v>74</v>
      </c>
    </row>
    <row r="6" spans="1:18" x14ac:dyDescent="0.25">
      <c r="A6" s="1">
        <v>2</v>
      </c>
      <c r="B6" s="1">
        <v>51.8</v>
      </c>
      <c r="C6" s="1"/>
      <c r="D6" s="11"/>
      <c r="E6">
        <f t="shared" ref="E6:E64" si="0">(3.142*(B6*B6))/40000</f>
        <v>0.210768502</v>
      </c>
    </row>
    <row r="7" spans="1:18" x14ac:dyDescent="0.25">
      <c r="A7" s="1">
        <v>3</v>
      </c>
      <c r="B7" s="1">
        <v>20.100000000000001</v>
      </c>
      <c r="C7" s="1"/>
      <c r="D7" s="11"/>
      <c r="E7">
        <f t="shared" si="0"/>
        <v>3.1734985500000007E-2</v>
      </c>
    </row>
    <row r="8" spans="1:18" x14ac:dyDescent="0.25">
      <c r="A8" s="1">
        <v>4</v>
      </c>
      <c r="B8" s="1">
        <v>27.5</v>
      </c>
      <c r="C8" s="1"/>
      <c r="D8" s="11"/>
      <c r="E8">
        <f t="shared" si="0"/>
        <v>5.9403437499999996E-2</v>
      </c>
    </row>
    <row r="9" spans="1:18" x14ac:dyDescent="0.25">
      <c r="A9" s="1">
        <v>5</v>
      </c>
      <c r="B9" s="1">
        <v>32.5</v>
      </c>
      <c r="C9" s="1"/>
      <c r="D9" s="11"/>
      <c r="E9">
        <f t="shared" si="0"/>
        <v>8.2968437499999992E-2</v>
      </c>
    </row>
    <row r="10" spans="1:18" x14ac:dyDescent="0.25">
      <c r="A10" s="1">
        <v>6</v>
      </c>
      <c r="B10" s="1">
        <v>62.2</v>
      </c>
      <c r="C10" s="1"/>
      <c r="D10" s="11"/>
      <c r="E10">
        <f t="shared" si="0"/>
        <v>0.30389738199999999</v>
      </c>
    </row>
    <row r="11" spans="1:18" x14ac:dyDescent="0.25">
      <c r="A11" s="1">
        <v>7</v>
      </c>
      <c r="B11" s="1">
        <v>43.2</v>
      </c>
      <c r="C11" s="1"/>
      <c r="D11" s="11"/>
      <c r="E11">
        <f t="shared" si="0"/>
        <v>0.146593152</v>
      </c>
    </row>
    <row r="12" spans="1:18" x14ac:dyDescent="0.25">
      <c r="A12" s="1">
        <v>8</v>
      </c>
      <c r="B12" s="1">
        <v>55</v>
      </c>
      <c r="C12" s="1"/>
      <c r="D12" s="11"/>
      <c r="E12">
        <f t="shared" si="0"/>
        <v>0.23761374999999998</v>
      </c>
    </row>
    <row r="13" spans="1:18" x14ac:dyDescent="0.25">
      <c r="A13" s="1">
        <v>9</v>
      </c>
      <c r="B13" s="1">
        <v>35.5</v>
      </c>
      <c r="C13" s="1"/>
      <c r="D13" s="11"/>
      <c r="E13">
        <f t="shared" si="0"/>
        <v>9.8992637499999994E-2</v>
      </c>
    </row>
    <row r="14" spans="1:18" x14ac:dyDescent="0.25">
      <c r="A14" s="1">
        <v>10</v>
      </c>
      <c r="B14" s="1">
        <v>33.799999999999997</v>
      </c>
      <c r="C14" s="1"/>
      <c r="D14" s="11"/>
      <c r="E14">
        <f t="shared" si="0"/>
        <v>8.9738661999999983E-2</v>
      </c>
    </row>
    <row r="15" spans="1:18" x14ac:dyDescent="0.25">
      <c r="A15" s="1">
        <v>11</v>
      </c>
      <c r="B15" s="1">
        <v>63.5</v>
      </c>
      <c r="C15" s="1"/>
      <c r="D15" s="11"/>
      <c r="E15">
        <f t="shared" si="0"/>
        <v>0.31673323749999999</v>
      </c>
    </row>
    <row r="16" spans="1:18" x14ac:dyDescent="0.25">
      <c r="A16" s="1">
        <v>12</v>
      </c>
      <c r="B16" s="1">
        <v>29</v>
      </c>
      <c r="C16" s="1"/>
      <c r="D16" s="11"/>
      <c r="E16">
        <f t="shared" si="0"/>
        <v>6.6060549999999996E-2</v>
      </c>
    </row>
    <row r="17" spans="1:5" ht="33" customHeight="1" x14ac:dyDescent="0.25">
      <c r="A17" s="1">
        <v>13</v>
      </c>
      <c r="B17" s="1">
        <v>23.4</v>
      </c>
      <c r="C17" s="1"/>
      <c r="D17" s="11"/>
      <c r="E17">
        <f t="shared" si="0"/>
        <v>4.3010837999999996E-2</v>
      </c>
    </row>
    <row r="18" spans="1:5" x14ac:dyDescent="0.25">
      <c r="A18" s="1">
        <v>14</v>
      </c>
      <c r="B18" s="1">
        <v>35</v>
      </c>
      <c r="C18" s="1"/>
      <c r="D18" s="11"/>
      <c r="E18">
        <f t="shared" si="0"/>
        <v>9.6223749999999997E-2</v>
      </c>
    </row>
    <row r="19" spans="1:5" x14ac:dyDescent="0.25">
      <c r="A19" s="1">
        <v>15</v>
      </c>
      <c r="B19" s="1">
        <v>26</v>
      </c>
      <c r="C19" s="1"/>
      <c r="D19" s="11"/>
      <c r="E19">
        <f t="shared" si="0"/>
        <v>5.3099799999999996E-2</v>
      </c>
    </row>
    <row r="20" spans="1:5" x14ac:dyDescent="0.25">
      <c r="A20" s="1">
        <v>16</v>
      </c>
      <c r="B20" s="1">
        <v>42</v>
      </c>
      <c r="C20" s="1"/>
      <c r="D20" s="11"/>
      <c r="E20">
        <f t="shared" si="0"/>
        <v>0.1385622</v>
      </c>
    </row>
    <row r="21" spans="1:5" x14ac:dyDescent="0.25">
      <c r="A21" s="1">
        <v>17</v>
      </c>
      <c r="B21" s="1">
        <v>42</v>
      </c>
      <c r="C21" s="1"/>
      <c r="D21" s="11"/>
      <c r="E21">
        <f t="shared" si="0"/>
        <v>0.1385622</v>
      </c>
    </row>
    <row r="22" spans="1:5" x14ac:dyDescent="0.25">
      <c r="A22" s="1">
        <v>18</v>
      </c>
      <c r="B22" s="1">
        <v>25.5</v>
      </c>
      <c r="C22" s="1"/>
      <c r="D22" s="11"/>
      <c r="E22">
        <f t="shared" si="0"/>
        <v>5.1077137499999994E-2</v>
      </c>
    </row>
    <row r="23" spans="1:5" x14ac:dyDescent="0.25">
      <c r="A23" s="1">
        <v>19</v>
      </c>
      <c r="B23" s="1">
        <v>42</v>
      </c>
      <c r="C23" s="1"/>
      <c r="D23" s="11"/>
      <c r="E23">
        <f t="shared" si="0"/>
        <v>0.1385622</v>
      </c>
    </row>
    <row r="24" spans="1:5" x14ac:dyDescent="0.25">
      <c r="A24" s="1">
        <v>20</v>
      </c>
      <c r="B24" s="1">
        <v>39</v>
      </c>
      <c r="C24" s="1"/>
      <c r="D24" s="11"/>
      <c r="E24">
        <f t="shared" si="0"/>
        <v>0.11947455</v>
      </c>
    </row>
    <row r="25" spans="1:5" x14ac:dyDescent="0.25">
      <c r="A25" s="1">
        <v>21</v>
      </c>
      <c r="B25" s="1">
        <v>33.5</v>
      </c>
      <c r="C25" s="1"/>
      <c r="D25" s="11"/>
      <c r="E25">
        <f t="shared" si="0"/>
        <v>8.8152737499999995E-2</v>
      </c>
    </row>
    <row r="26" spans="1:5" x14ac:dyDescent="0.25">
      <c r="A26" s="1">
        <v>22</v>
      </c>
      <c r="B26" s="1">
        <v>43</v>
      </c>
      <c r="C26" s="1"/>
      <c r="D26" s="11"/>
      <c r="E26">
        <f t="shared" si="0"/>
        <v>0.14523895000000001</v>
      </c>
    </row>
    <row r="27" spans="1:5" x14ac:dyDescent="0.25">
      <c r="A27" s="1">
        <v>23</v>
      </c>
      <c r="B27" s="1">
        <v>33</v>
      </c>
      <c r="C27" s="1"/>
      <c r="D27" s="11"/>
      <c r="E27">
        <f t="shared" si="0"/>
        <v>8.5540950000000004E-2</v>
      </c>
    </row>
    <row r="28" spans="1:5" x14ac:dyDescent="0.25">
      <c r="A28" s="1">
        <v>24</v>
      </c>
      <c r="B28" s="1">
        <v>24.1</v>
      </c>
      <c r="C28" s="1"/>
      <c r="D28" s="11"/>
      <c r="E28">
        <f t="shared" si="0"/>
        <v>4.5622625500000007E-2</v>
      </c>
    </row>
    <row r="29" spans="1:5" x14ac:dyDescent="0.25">
      <c r="A29" s="1">
        <v>25</v>
      </c>
      <c r="B29" s="1">
        <v>29</v>
      </c>
      <c r="C29" s="1"/>
      <c r="D29" s="11"/>
      <c r="E29">
        <f t="shared" si="0"/>
        <v>6.6060549999999996E-2</v>
      </c>
    </row>
    <row r="30" spans="1:5" x14ac:dyDescent="0.25">
      <c r="A30" s="1">
        <v>26</v>
      </c>
      <c r="B30" s="1">
        <v>48.4</v>
      </c>
      <c r="C30" s="1"/>
      <c r="D30" s="11"/>
      <c r="E30">
        <f t="shared" si="0"/>
        <v>0.18400808799999999</v>
      </c>
    </row>
    <row r="31" spans="1:5" x14ac:dyDescent="0.25">
      <c r="A31" s="1">
        <v>27</v>
      </c>
      <c r="B31" s="1">
        <v>51.8</v>
      </c>
      <c r="C31" s="1"/>
      <c r="D31" s="11"/>
      <c r="E31">
        <f t="shared" si="0"/>
        <v>0.210768502</v>
      </c>
    </row>
    <row r="32" spans="1:5" x14ac:dyDescent="0.25">
      <c r="A32" s="1">
        <v>28</v>
      </c>
      <c r="B32" s="1">
        <v>23</v>
      </c>
      <c r="C32" s="1"/>
      <c r="D32" s="11"/>
      <c r="E32">
        <f t="shared" si="0"/>
        <v>4.1552949999999998E-2</v>
      </c>
    </row>
    <row r="33" spans="1:5" x14ac:dyDescent="0.25">
      <c r="A33" s="1">
        <v>29</v>
      </c>
      <c r="B33" s="1">
        <v>58</v>
      </c>
      <c r="C33" s="1"/>
      <c r="D33" s="11"/>
      <c r="E33">
        <f t="shared" si="0"/>
        <v>0.26424219999999998</v>
      </c>
    </row>
    <row r="34" spans="1:5" x14ac:dyDescent="0.25">
      <c r="A34" s="1">
        <v>30</v>
      </c>
      <c r="B34" s="1">
        <v>53.1</v>
      </c>
      <c r="C34" s="1"/>
      <c r="D34" s="11"/>
      <c r="E34">
        <f t="shared" si="0"/>
        <v>0.22148036550000003</v>
      </c>
    </row>
    <row r="35" spans="1:5" x14ac:dyDescent="0.25">
      <c r="A35" s="2">
        <v>31</v>
      </c>
      <c r="B35" s="2">
        <v>78.2</v>
      </c>
      <c r="C35" s="2">
        <v>43</v>
      </c>
      <c r="D35" s="18">
        <v>47</v>
      </c>
      <c r="E35">
        <f t="shared" si="0"/>
        <v>0.480352102</v>
      </c>
    </row>
    <row r="36" spans="1:5" x14ac:dyDescent="0.25">
      <c r="A36" s="1">
        <v>32</v>
      </c>
      <c r="B36" s="1">
        <v>24</v>
      </c>
      <c r="C36" s="1"/>
      <c r="D36" s="11"/>
      <c r="E36">
        <f t="shared" si="0"/>
        <v>4.5244799999999995E-2</v>
      </c>
    </row>
    <row r="37" spans="1:5" x14ac:dyDescent="0.25">
      <c r="A37" s="1">
        <v>33</v>
      </c>
      <c r="B37" s="1">
        <v>41</v>
      </c>
      <c r="C37" s="1"/>
      <c r="D37" s="11"/>
      <c r="E37">
        <f t="shared" si="0"/>
        <v>0.13204255000000001</v>
      </c>
    </row>
    <row r="38" spans="1:5" x14ac:dyDescent="0.25">
      <c r="A38" s="1">
        <v>34</v>
      </c>
      <c r="B38" s="1">
        <v>46.1</v>
      </c>
      <c r="C38" s="1"/>
      <c r="D38" s="11"/>
      <c r="E38">
        <f t="shared" si="0"/>
        <v>0.1669352455</v>
      </c>
    </row>
    <row r="39" spans="1:5" x14ac:dyDescent="0.25">
      <c r="A39" s="1">
        <v>35</v>
      </c>
      <c r="B39" s="1">
        <v>20</v>
      </c>
      <c r="C39" s="1"/>
      <c r="D39" s="11"/>
      <c r="E39">
        <f t="shared" si="0"/>
        <v>3.1419999999999997E-2</v>
      </c>
    </row>
    <row r="40" spans="1:5" x14ac:dyDescent="0.25">
      <c r="A40" s="1">
        <v>36</v>
      </c>
      <c r="B40" s="1">
        <v>51.8</v>
      </c>
      <c r="C40" s="1"/>
      <c r="D40" s="11"/>
      <c r="E40">
        <f t="shared" si="0"/>
        <v>0.210768502</v>
      </c>
    </row>
    <row r="41" spans="1:5" x14ac:dyDescent="0.25">
      <c r="A41" s="1">
        <v>37</v>
      </c>
      <c r="B41" s="1">
        <v>42</v>
      </c>
      <c r="C41" s="1"/>
      <c r="D41" s="11"/>
      <c r="E41">
        <f t="shared" si="0"/>
        <v>0.1385622</v>
      </c>
    </row>
    <row r="42" spans="1:5" x14ac:dyDescent="0.25">
      <c r="A42" s="1">
        <v>38</v>
      </c>
      <c r="B42" s="1">
        <v>61.3</v>
      </c>
      <c r="C42" s="1"/>
      <c r="D42" s="11"/>
      <c r="E42">
        <f t="shared" si="0"/>
        <v>0.29516654949999999</v>
      </c>
    </row>
    <row r="43" spans="1:5" x14ac:dyDescent="0.25">
      <c r="A43" s="1">
        <v>39</v>
      </c>
      <c r="B43" s="1">
        <v>22.1</v>
      </c>
      <c r="C43" s="1"/>
      <c r="D43" s="11"/>
      <c r="E43">
        <f t="shared" si="0"/>
        <v>3.8364605500000003E-2</v>
      </c>
    </row>
    <row r="44" spans="1:5" x14ac:dyDescent="0.25">
      <c r="A44" s="1">
        <v>40</v>
      </c>
      <c r="B44" s="1">
        <v>24</v>
      </c>
      <c r="C44" s="1"/>
      <c r="D44" s="11"/>
      <c r="E44">
        <f t="shared" si="0"/>
        <v>4.5244799999999995E-2</v>
      </c>
    </row>
    <row r="45" spans="1:5" x14ac:dyDescent="0.25">
      <c r="A45" s="1">
        <v>41</v>
      </c>
      <c r="B45" s="1">
        <v>54.5</v>
      </c>
      <c r="C45" s="1"/>
      <c r="D45" s="11"/>
      <c r="E45">
        <f t="shared" si="0"/>
        <v>0.23331313749999999</v>
      </c>
    </row>
    <row r="46" spans="1:5" x14ac:dyDescent="0.25">
      <c r="A46" s="1">
        <v>42</v>
      </c>
      <c r="B46" s="1">
        <v>47.1</v>
      </c>
      <c r="C46" s="1"/>
      <c r="D46" s="11"/>
      <c r="E46">
        <f t="shared" si="0"/>
        <v>0.17425610550000001</v>
      </c>
    </row>
    <row r="47" spans="1:5" x14ac:dyDescent="0.25">
      <c r="A47" s="1">
        <v>43</v>
      </c>
      <c r="B47" s="1">
        <v>47</v>
      </c>
      <c r="C47" s="1"/>
      <c r="D47" s="11"/>
      <c r="E47">
        <f t="shared" si="0"/>
        <v>0.17351695</v>
      </c>
    </row>
    <row r="48" spans="1:5" x14ac:dyDescent="0.25">
      <c r="A48" s="1">
        <v>44</v>
      </c>
      <c r="B48" s="1">
        <v>28.1</v>
      </c>
      <c r="C48" s="1"/>
      <c r="D48" s="11"/>
      <c r="E48">
        <f t="shared" si="0"/>
        <v>6.2023865500000011E-2</v>
      </c>
    </row>
    <row r="49" spans="1:5" x14ac:dyDescent="0.25">
      <c r="A49" s="1">
        <v>45</v>
      </c>
      <c r="B49" s="1">
        <v>56.6</v>
      </c>
      <c r="C49" s="1"/>
      <c r="D49" s="11"/>
      <c r="E49">
        <f t="shared" si="0"/>
        <v>0.25163963799999994</v>
      </c>
    </row>
    <row r="50" spans="1:5" x14ac:dyDescent="0.25">
      <c r="A50" s="1">
        <v>46</v>
      </c>
      <c r="B50" s="1">
        <v>61.3</v>
      </c>
      <c r="C50" s="1"/>
      <c r="D50" s="11"/>
      <c r="E50">
        <f t="shared" si="0"/>
        <v>0.29516654949999999</v>
      </c>
    </row>
    <row r="51" spans="1:5" x14ac:dyDescent="0.25">
      <c r="A51" s="1">
        <v>47</v>
      </c>
      <c r="B51" s="1">
        <v>33.1</v>
      </c>
      <c r="C51" s="1"/>
      <c r="D51" s="11"/>
      <c r="E51">
        <f t="shared" si="0"/>
        <v>8.6060165500000008E-2</v>
      </c>
    </row>
    <row r="52" spans="1:5" x14ac:dyDescent="0.25">
      <c r="A52" s="1">
        <v>48</v>
      </c>
      <c r="B52" s="1">
        <v>39</v>
      </c>
      <c r="C52" s="1"/>
      <c r="D52" s="11"/>
      <c r="E52">
        <f t="shared" si="0"/>
        <v>0.11947455</v>
      </c>
    </row>
    <row r="53" spans="1:5" x14ac:dyDescent="0.25">
      <c r="A53" s="1">
        <v>49</v>
      </c>
      <c r="B53" s="1">
        <v>28.8</v>
      </c>
      <c r="C53" s="1"/>
      <c r="D53" s="11"/>
      <c r="E53">
        <f t="shared" si="0"/>
        <v>6.5152511999999996E-2</v>
      </c>
    </row>
    <row r="54" spans="1:5" x14ac:dyDescent="0.25">
      <c r="A54" s="1">
        <v>50</v>
      </c>
      <c r="B54" s="1">
        <v>37.1</v>
      </c>
      <c r="C54" s="1"/>
      <c r="D54" s="11"/>
      <c r="E54">
        <f t="shared" si="0"/>
        <v>0.1081170055</v>
      </c>
    </row>
    <row r="55" spans="1:5" x14ac:dyDescent="0.25">
      <c r="A55" s="1">
        <v>51</v>
      </c>
      <c r="B55" s="1">
        <v>45.6</v>
      </c>
      <c r="C55" s="1"/>
      <c r="D55" s="11"/>
      <c r="E55">
        <f t="shared" si="0"/>
        <v>0.16333372799999998</v>
      </c>
    </row>
    <row r="56" spans="1:5" x14ac:dyDescent="0.25">
      <c r="A56" s="3">
        <v>52</v>
      </c>
      <c r="B56" s="3">
        <v>75.8</v>
      </c>
      <c r="C56" s="3">
        <v>42.8</v>
      </c>
      <c r="D56" s="19">
        <v>47</v>
      </c>
      <c r="E56">
        <f t="shared" si="0"/>
        <v>0.45132002199999999</v>
      </c>
    </row>
    <row r="57" spans="1:5" x14ac:dyDescent="0.25">
      <c r="A57" s="1">
        <v>53</v>
      </c>
      <c r="B57" s="1">
        <v>50.1</v>
      </c>
      <c r="C57" s="1"/>
      <c r="D57" s="11"/>
      <c r="E57">
        <f t="shared" si="0"/>
        <v>0.19716128550000001</v>
      </c>
    </row>
    <row r="58" spans="1:5" x14ac:dyDescent="0.25">
      <c r="A58" s="1">
        <v>54</v>
      </c>
      <c r="B58" s="1">
        <v>37</v>
      </c>
      <c r="C58" s="1"/>
      <c r="D58" s="11"/>
      <c r="E58">
        <f t="shared" si="0"/>
        <v>0.10753495</v>
      </c>
    </row>
    <row r="59" spans="1:5" x14ac:dyDescent="0.25">
      <c r="A59" s="1">
        <v>55</v>
      </c>
      <c r="B59" s="1">
        <v>39</v>
      </c>
      <c r="C59" s="1"/>
      <c r="D59" s="11"/>
      <c r="E59">
        <f t="shared" si="0"/>
        <v>0.11947455</v>
      </c>
    </row>
    <row r="60" spans="1:5" x14ac:dyDescent="0.25">
      <c r="A60" s="1">
        <v>56</v>
      </c>
      <c r="B60" s="1">
        <v>57</v>
      </c>
      <c r="C60" s="1"/>
      <c r="D60" s="11"/>
      <c r="E60">
        <f t="shared" si="0"/>
        <v>0.25520894999999999</v>
      </c>
    </row>
    <row r="61" spans="1:5" x14ac:dyDescent="0.25">
      <c r="A61" s="1">
        <v>57</v>
      </c>
      <c r="B61" s="1">
        <v>31</v>
      </c>
      <c r="C61" s="1"/>
      <c r="D61" s="11"/>
      <c r="E61">
        <f t="shared" si="0"/>
        <v>7.5486549999999999E-2</v>
      </c>
    </row>
    <row r="62" spans="1:5" x14ac:dyDescent="0.25">
      <c r="A62" s="1">
        <v>58</v>
      </c>
      <c r="B62" s="1">
        <v>40.799999999999997</v>
      </c>
      <c r="C62" s="1"/>
      <c r="D62" s="11"/>
      <c r="E62">
        <f t="shared" si="0"/>
        <v>0.13075747199999999</v>
      </c>
    </row>
    <row r="63" spans="1:5" x14ac:dyDescent="0.25">
      <c r="A63" s="1">
        <v>59</v>
      </c>
      <c r="B63" s="1">
        <v>39.200000000000003</v>
      </c>
      <c r="C63" s="1"/>
      <c r="D63" s="11"/>
      <c r="E63">
        <f t="shared" si="0"/>
        <v>0.12070307200000002</v>
      </c>
    </row>
    <row r="64" spans="1:5" x14ac:dyDescent="0.25">
      <c r="A64" s="1">
        <v>60</v>
      </c>
      <c r="B64" s="1">
        <v>75.7</v>
      </c>
      <c r="C64" s="1"/>
      <c r="D64" s="11"/>
      <c r="E64">
        <f t="shared" si="0"/>
        <v>0.45012998949999999</v>
      </c>
    </row>
    <row r="66" spans="1:18" ht="15.75" thickBot="1" x14ac:dyDescent="0.3">
      <c r="A66" t="s">
        <v>4</v>
      </c>
    </row>
    <row r="67" spans="1:18" ht="34.5" customHeight="1" x14ac:dyDescent="0.25">
      <c r="A67" s="8" t="s">
        <v>57</v>
      </c>
      <c r="B67" s="9" t="s">
        <v>2</v>
      </c>
      <c r="C67" s="9" t="s">
        <v>3</v>
      </c>
      <c r="D67" s="21" t="s">
        <v>69</v>
      </c>
      <c r="E67" s="21" t="s">
        <v>73</v>
      </c>
      <c r="H67" s="23" t="s">
        <v>59</v>
      </c>
      <c r="I67" s="23" t="s">
        <v>60</v>
      </c>
      <c r="J67" s="23" t="s">
        <v>72</v>
      </c>
      <c r="K67" s="23" t="s">
        <v>64</v>
      </c>
      <c r="L67" s="23" t="s">
        <v>62</v>
      </c>
      <c r="M67" s="23" t="s">
        <v>68</v>
      </c>
      <c r="N67" s="23" t="s">
        <v>63</v>
      </c>
      <c r="O67" s="23" t="s">
        <v>65</v>
      </c>
      <c r="P67" s="23" t="s">
        <v>71</v>
      </c>
      <c r="Q67" s="23" t="s">
        <v>61</v>
      </c>
      <c r="R67" s="23" t="s">
        <v>75</v>
      </c>
    </row>
    <row r="68" spans="1:18" x14ac:dyDescent="0.25">
      <c r="A68" s="1">
        <v>1</v>
      </c>
      <c r="B68" s="1">
        <v>19</v>
      </c>
      <c r="C68" s="1"/>
      <c r="D68" s="11"/>
      <c r="E68">
        <f t="shared" ref="E68:E78" si="1">(3.142*(B68*B68))/40000</f>
        <v>2.8356549999999998E-2</v>
      </c>
      <c r="H68" s="22">
        <f>(C69+C78)/2</f>
        <v>33.35</v>
      </c>
      <c r="I68" s="22">
        <v>13.72</v>
      </c>
      <c r="J68" s="22">
        <v>1960</v>
      </c>
      <c r="K68" s="22">
        <f>2020-J68</f>
        <v>60</v>
      </c>
      <c r="L68" s="22">
        <f>COUNT(B68:B78)</f>
        <v>11</v>
      </c>
      <c r="M68" s="22">
        <f>SUM(E68:E78)</f>
        <v>0.81398380100000001</v>
      </c>
      <c r="N68" s="22">
        <f>SUM(B68:B78)/L68</f>
        <v>29.454545454545453</v>
      </c>
      <c r="O68" s="22">
        <f>P68/L68</f>
        <v>1.0152597954290909</v>
      </c>
      <c r="P68" s="22">
        <f>I68*M68</f>
        <v>11.167857749720001</v>
      </c>
      <c r="Q68" s="22">
        <v>12</v>
      </c>
      <c r="R68" s="22" t="s">
        <v>76</v>
      </c>
    </row>
    <row r="69" spans="1:18" x14ac:dyDescent="0.25">
      <c r="A69" s="3">
        <v>2</v>
      </c>
      <c r="B69" s="3">
        <v>41.2</v>
      </c>
      <c r="C69" s="3">
        <v>28.5</v>
      </c>
      <c r="D69" s="19"/>
      <c r="E69">
        <f t="shared" si="1"/>
        <v>0.133333912</v>
      </c>
    </row>
    <row r="70" spans="1:18" x14ac:dyDescent="0.25">
      <c r="A70" s="1">
        <v>3</v>
      </c>
      <c r="B70" s="1">
        <v>32</v>
      </c>
      <c r="C70" s="1"/>
      <c r="D70" s="11"/>
      <c r="E70">
        <f t="shared" si="1"/>
        <v>8.0435199999999998E-2</v>
      </c>
    </row>
    <row r="71" spans="1:18" x14ac:dyDescent="0.25">
      <c r="A71" s="1">
        <v>4</v>
      </c>
      <c r="B71" s="1">
        <v>40.200000000000003</v>
      </c>
      <c r="C71" s="1"/>
      <c r="D71" s="11"/>
      <c r="E71">
        <f t="shared" si="1"/>
        <v>0.12693994200000003</v>
      </c>
    </row>
    <row r="72" spans="1:18" x14ac:dyDescent="0.25">
      <c r="A72" s="1">
        <v>5</v>
      </c>
      <c r="B72" s="1">
        <v>18.5</v>
      </c>
      <c r="C72" s="1"/>
      <c r="D72" s="11"/>
      <c r="E72">
        <f t="shared" si="1"/>
        <v>2.6883737500000001E-2</v>
      </c>
    </row>
    <row r="73" spans="1:18" x14ac:dyDescent="0.25">
      <c r="A73" s="1">
        <v>6</v>
      </c>
      <c r="B73" s="1">
        <v>24.6</v>
      </c>
      <c r="C73" s="1"/>
      <c r="D73" s="11"/>
      <c r="E73">
        <f t="shared" si="1"/>
        <v>4.7535318000000007E-2</v>
      </c>
    </row>
    <row r="74" spans="1:18" x14ac:dyDescent="0.25">
      <c r="A74" s="1">
        <v>7</v>
      </c>
      <c r="B74" s="1">
        <v>30</v>
      </c>
      <c r="C74" s="1"/>
      <c r="D74" s="11"/>
      <c r="E74">
        <f t="shared" si="1"/>
        <v>7.0694999999999994E-2</v>
      </c>
    </row>
    <row r="75" spans="1:18" x14ac:dyDescent="0.25">
      <c r="A75" s="1">
        <v>8</v>
      </c>
      <c r="B75" s="1">
        <v>19</v>
      </c>
      <c r="C75" s="1"/>
      <c r="D75" s="11"/>
      <c r="E75">
        <f t="shared" si="1"/>
        <v>2.8356549999999998E-2</v>
      </c>
    </row>
    <row r="76" spans="1:18" x14ac:dyDescent="0.25">
      <c r="A76" s="1">
        <v>9</v>
      </c>
      <c r="B76" s="1">
        <v>27.2</v>
      </c>
      <c r="C76" s="1"/>
      <c r="D76" s="11"/>
      <c r="E76">
        <f t="shared" si="1"/>
        <v>5.8114431999999987E-2</v>
      </c>
    </row>
    <row r="77" spans="1:18" x14ac:dyDescent="0.25">
      <c r="A77" s="1">
        <v>10</v>
      </c>
      <c r="B77" s="1">
        <v>29</v>
      </c>
      <c r="C77" s="1"/>
      <c r="D77" s="11"/>
      <c r="E77">
        <f t="shared" si="1"/>
        <v>6.6060549999999996E-2</v>
      </c>
    </row>
    <row r="78" spans="1:18" x14ac:dyDescent="0.25">
      <c r="A78" s="2">
        <v>11</v>
      </c>
      <c r="B78" s="2">
        <v>43.3</v>
      </c>
      <c r="C78" s="2">
        <v>38.200000000000003</v>
      </c>
      <c r="D78" s="18"/>
      <c r="E78">
        <f t="shared" si="1"/>
        <v>0.14727260949999998</v>
      </c>
    </row>
    <row r="79" spans="1:18" ht="33.75" customHeight="1" x14ac:dyDescent="0.25"/>
    <row r="80" spans="1:18" ht="15.75" thickBot="1" x14ac:dyDescent="0.3">
      <c r="A80" t="s">
        <v>5</v>
      </c>
    </row>
    <row r="81" spans="1:18" ht="35.25" customHeight="1" thickBot="1" x14ac:dyDescent="0.3">
      <c r="A81" s="5" t="s">
        <v>57</v>
      </c>
      <c r="B81" s="7" t="s">
        <v>2</v>
      </c>
      <c r="C81" s="6" t="s">
        <v>3</v>
      </c>
      <c r="D81" s="16" t="s">
        <v>69</v>
      </c>
      <c r="E81" s="16" t="s">
        <v>73</v>
      </c>
      <c r="H81" s="23" t="s">
        <v>59</v>
      </c>
      <c r="I81" s="23" t="s">
        <v>60</v>
      </c>
      <c r="J81" s="23" t="s">
        <v>72</v>
      </c>
      <c r="K81" s="23" t="s">
        <v>64</v>
      </c>
      <c r="L81" s="23" t="s">
        <v>62</v>
      </c>
      <c r="M81" s="23" t="s">
        <v>68</v>
      </c>
      <c r="N81" s="23" t="s">
        <v>63</v>
      </c>
      <c r="O81" s="23" t="s">
        <v>65</v>
      </c>
      <c r="P81" s="23" t="s">
        <v>71</v>
      </c>
      <c r="Q81" s="23" t="s">
        <v>61</v>
      </c>
      <c r="R81" s="23" t="s">
        <v>75</v>
      </c>
    </row>
    <row r="82" spans="1:18" x14ac:dyDescent="0.25">
      <c r="A82" s="4">
        <v>1</v>
      </c>
      <c r="B82" s="4">
        <v>27.1</v>
      </c>
      <c r="C82" s="4"/>
      <c r="D82" s="11"/>
      <c r="E82">
        <f t="shared" ref="E82:E97" si="2">(3.142*(B82*B82))/40000</f>
        <v>5.7687905499999997E-2</v>
      </c>
      <c r="H82" s="22">
        <f>(C88+C90)/2</f>
        <v>22.799999999999997</v>
      </c>
      <c r="I82" s="22">
        <v>9.74</v>
      </c>
      <c r="J82" s="22">
        <v>1957</v>
      </c>
      <c r="K82" s="22">
        <f>2020-J82</f>
        <v>63</v>
      </c>
      <c r="L82" s="22">
        <f>COUNT(B82:B97)</f>
        <v>16</v>
      </c>
      <c r="M82" s="22">
        <f>SUM(E82:E97)</f>
        <v>1.3642179104999999</v>
      </c>
      <c r="N82" s="22">
        <f>SUM(B82:B97)/L82</f>
        <v>31.881250000000005</v>
      </c>
      <c r="O82" s="22">
        <f>P82/L82</f>
        <v>0.83046765301687497</v>
      </c>
      <c r="P82" s="22">
        <f>I82*M82</f>
        <v>13.28748244827</v>
      </c>
      <c r="Q82" s="22">
        <v>12</v>
      </c>
      <c r="R82" s="22" t="s">
        <v>96</v>
      </c>
    </row>
    <row r="83" spans="1:18" x14ac:dyDescent="0.25">
      <c r="A83" s="1">
        <v>2</v>
      </c>
      <c r="B83" s="1">
        <v>29</v>
      </c>
      <c r="C83" s="1"/>
      <c r="D83" s="11"/>
      <c r="E83">
        <f t="shared" si="2"/>
        <v>6.6060549999999996E-2</v>
      </c>
    </row>
    <row r="84" spans="1:18" x14ac:dyDescent="0.25">
      <c r="A84" s="4">
        <v>3</v>
      </c>
      <c r="B84" s="1">
        <v>30.7</v>
      </c>
      <c r="C84" s="1"/>
      <c r="D84" s="11"/>
      <c r="E84">
        <f t="shared" si="2"/>
        <v>7.4032589499999996E-2</v>
      </c>
    </row>
    <row r="85" spans="1:18" x14ac:dyDescent="0.25">
      <c r="A85" s="1">
        <v>4</v>
      </c>
      <c r="B85" s="1">
        <v>34.200000000000003</v>
      </c>
      <c r="C85" s="1"/>
      <c r="D85" s="11"/>
      <c r="E85">
        <f t="shared" si="2"/>
        <v>9.1875222000000006E-2</v>
      </c>
    </row>
    <row r="86" spans="1:18" x14ac:dyDescent="0.25">
      <c r="A86" s="4">
        <v>5</v>
      </c>
      <c r="B86" s="1">
        <v>31.1</v>
      </c>
      <c r="C86" s="1"/>
      <c r="D86" s="11"/>
      <c r="E86">
        <f t="shared" si="2"/>
        <v>7.5974345499999998E-2</v>
      </c>
    </row>
    <row r="87" spans="1:18" x14ac:dyDescent="0.25">
      <c r="A87" s="1">
        <v>6</v>
      </c>
      <c r="B87" s="1">
        <v>29.8</v>
      </c>
      <c r="C87" s="1"/>
      <c r="D87" s="11"/>
      <c r="E87">
        <f t="shared" si="2"/>
        <v>6.9755542000000004E-2</v>
      </c>
    </row>
    <row r="88" spans="1:18" x14ac:dyDescent="0.25">
      <c r="A88" s="12">
        <v>7</v>
      </c>
      <c r="B88" s="2">
        <v>54.9</v>
      </c>
      <c r="C88" s="2">
        <v>24.2</v>
      </c>
      <c r="D88" s="18"/>
      <c r="E88">
        <f t="shared" si="2"/>
        <v>0.23675048549999997</v>
      </c>
    </row>
    <row r="89" spans="1:18" x14ac:dyDescent="0.25">
      <c r="A89" s="1">
        <v>8</v>
      </c>
      <c r="B89" s="1">
        <v>34.6</v>
      </c>
      <c r="C89" s="1"/>
      <c r="D89" s="11"/>
      <c r="E89">
        <f t="shared" si="2"/>
        <v>9.4036917999999997E-2</v>
      </c>
    </row>
    <row r="90" spans="1:18" x14ac:dyDescent="0.25">
      <c r="A90" s="13">
        <v>9</v>
      </c>
      <c r="B90" s="3">
        <v>44.3</v>
      </c>
      <c r="C90" s="3">
        <v>21.4</v>
      </c>
      <c r="D90" s="19"/>
      <c r="E90">
        <f t="shared" si="2"/>
        <v>0.15415358949999997</v>
      </c>
    </row>
    <row r="91" spans="1:18" x14ac:dyDescent="0.25">
      <c r="A91" s="1">
        <v>10</v>
      </c>
      <c r="B91" s="1">
        <v>30.1</v>
      </c>
      <c r="C91" s="1"/>
      <c r="D91" s="11"/>
      <c r="E91">
        <f t="shared" si="2"/>
        <v>7.1167085500000005E-2</v>
      </c>
    </row>
    <row r="92" spans="1:18" x14ac:dyDescent="0.25">
      <c r="A92" s="4">
        <v>11</v>
      </c>
      <c r="B92" s="1">
        <v>27.5</v>
      </c>
      <c r="C92" s="1"/>
      <c r="D92" s="11"/>
      <c r="E92">
        <f t="shared" si="2"/>
        <v>5.9403437499999996E-2</v>
      </c>
    </row>
    <row r="93" spans="1:18" x14ac:dyDescent="0.25">
      <c r="A93" s="1">
        <v>12</v>
      </c>
      <c r="B93" s="1">
        <v>22.2</v>
      </c>
      <c r="C93" s="1"/>
      <c r="D93" s="11"/>
      <c r="E93">
        <f t="shared" si="2"/>
        <v>3.8712581999999995E-2</v>
      </c>
    </row>
    <row r="94" spans="1:18" x14ac:dyDescent="0.25">
      <c r="A94" s="4">
        <v>13</v>
      </c>
      <c r="B94" s="1">
        <v>18.600000000000001</v>
      </c>
      <c r="C94" s="1"/>
      <c r="D94" s="11"/>
      <c r="E94">
        <f t="shared" si="2"/>
        <v>2.7175158000000005E-2</v>
      </c>
    </row>
    <row r="95" spans="1:18" ht="17.25" customHeight="1" x14ac:dyDescent="0.25">
      <c r="A95" s="1">
        <v>14</v>
      </c>
      <c r="B95" s="1">
        <v>30</v>
      </c>
      <c r="C95" s="1"/>
      <c r="D95" s="11"/>
      <c r="E95">
        <f t="shared" si="2"/>
        <v>7.0694999999999994E-2</v>
      </c>
    </row>
    <row r="96" spans="1:18" x14ac:dyDescent="0.25">
      <c r="A96" s="4">
        <v>15</v>
      </c>
      <c r="B96" s="1">
        <v>39</v>
      </c>
      <c r="C96" s="1"/>
      <c r="D96" s="11"/>
      <c r="E96">
        <f t="shared" si="2"/>
        <v>0.11947455</v>
      </c>
    </row>
    <row r="97" spans="1:18" x14ac:dyDescent="0.25">
      <c r="A97" s="1">
        <v>16</v>
      </c>
      <c r="B97" s="1">
        <v>27</v>
      </c>
      <c r="C97" s="1"/>
      <c r="D97" s="11"/>
      <c r="E97">
        <f t="shared" si="2"/>
        <v>5.726295E-2</v>
      </c>
    </row>
    <row r="98" spans="1:18" x14ac:dyDescent="0.25">
      <c r="A98" s="11"/>
      <c r="B98" s="11"/>
      <c r="C98" s="11"/>
      <c r="D98" s="11"/>
    </row>
    <row r="99" spans="1:18" ht="15.75" thickBot="1" x14ac:dyDescent="0.3">
      <c r="A99" t="s">
        <v>6</v>
      </c>
    </row>
    <row r="100" spans="1:18" ht="33" customHeight="1" thickBot="1" x14ac:dyDescent="0.3">
      <c r="A100" s="5" t="s">
        <v>57</v>
      </c>
      <c r="B100" s="7" t="s">
        <v>2</v>
      </c>
      <c r="C100" s="6" t="s">
        <v>3</v>
      </c>
      <c r="D100" s="11"/>
      <c r="H100" s="23" t="s">
        <v>59</v>
      </c>
      <c r="I100" s="23" t="s">
        <v>60</v>
      </c>
      <c r="J100" s="23" t="s">
        <v>72</v>
      </c>
      <c r="K100" s="23" t="s">
        <v>64</v>
      </c>
      <c r="L100" s="23" t="s">
        <v>62</v>
      </c>
      <c r="M100" s="23" t="s">
        <v>68</v>
      </c>
      <c r="N100" s="23" t="s">
        <v>63</v>
      </c>
      <c r="O100" s="23" t="s">
        <v>65</v>
      </c>
      <c r="P100" s="23" t="s">
        <v>71</v>
      </c>
      <c r="Q100" s="23" t="s">
        <v>61</v>
      </c>
      <c r="R100" s="23" t="s">
        <v>75</v>
      </c>
    </row>
    <row r="101" spans="1:18" x14ac:dyDescent="0.25">
      <c r="A101" s="4">
        <v>1</v>
      </c>
      <c r="B101" s="4">
        <v>30</v>
      </c>
      <c r="C101" s="4"/>
      <c r="D101" s="11"/>
      <c r="E101">
        <f t="shared" ref="E101:E118" si="3">(3.142*(B101*B101))/40000</f>
        <v>7.0694999999999994E-2</v>
      </c>
      <c r="H101" s="22">
        <f>(C105+C107)/2</f>
        <v>28.5</v>
      </c>
      <c r="I101" s="22">
        <v>11.86</v>
      </c>
      <c r="J101" s="22">
        <v>1957</v>
      </c>
      <c r="K101" s="22">
        <f>2020-J101</f>
        <v>63</v>
      </c>
      <c r="L101" s="22">
        <f>COUNT(B101:B118)</f>
        <v>18</v>
      </c>
      <c r="M101" s="22">
        <f>SUM(E101:E118)</f>
        <v>2.8422312059999992</v>
      </c>
      <c r="N101" s="22">
        <f>SUM(B101:B118)/L101</f>
        <v>43.088888888888889</v>
      </c>
      <c r="O101" s="22">
        <f>P101/L101</f>
        <v>1.872714561286666</v>
      </c>
      <c r="P101" s="22">
        <f>I101*M101</f>
        <v>33.708862103159987</v>
      </c>
      <c r="Q101" s="22">
        <v>20</v>
      </c>
      <c r="R101" s="22" t="s">
        <v>77</v>
      </c>
    </row>
    <row r="102" spans="1:18" x14ac:dyDescent="0.25">
      <c r="A102" s="1">
        <v>2</v>
      </c>
      <c r="B102" s="1">
        <v>43</v>
      </c>
      <c r="C102" s="1"/>
      <c r="D102" s="11"/>
      <c r="E102">
        <f t="shared" si="3"/>
        <v>0.14523895000000001</v>
      </c>
    </row>
    <row r="103" spans="1:18" x14ac:dyDescent="0.25">
      <c r="A103" s="1">
        <v>3</v>
      </c>
      <c r="B103" s="1">
        <v>40</v>
      </c>
      <c r="C103" s="1"/>
      <c r="D103" s="11"/>
      <c r="E103">
        <f t="shared" si="3"/>
        <v>0.12567999999999999</v>
      </c>
    </row>
    <row r="104" spans="1:18" x14ac:dyDescent="0.25">
      <c r="A104" s="1">
        <v>4</v>
      </c>
      <c r="B104" s="1">
        <v>41.1</v>
      </c>
      <c r="C104" s="1"/>
      <c r="D104" s="11"/>
      <c r="E104">
        <f t="shared" si="3"/>
        <v>0.1326874455</v>
      </c>
    </row>
    <row r="105" spans="1:18" x14ac:dyDescent="0.25">
      <c r="A105" s="3">
        <v>5</v>
      </c>
      <c r="B105" s="3">
        <v>63</v>
      </c>
      <c r="C105" s="3">
        <v>27.7</v>
      </c>
      <c r="D105" s="19"/>
      <c r="E105">
        <f t="shared" si="3"/>
        <v>0.31176494999999999</v>
      </c>
    </row>
    <row r="106" spans="1:18" x14ac:dyDescent="0.25">
      <c r="A106" s="1">
        <v>6</v>
      </c>
      <c r="B106" s="1">
        <v>54</v>
      </c>
      <c r="C106" s="1"/>
      <c r="D106" s="11"/>
      <c r="E106">
        <f t="shared" si="3"/>
        <v>0.2290518</v>
      </c>
    </row>
    <row r="107" spans="1:18" x14ac:dyDescent="0.25">
      <c r="A107" s="2">
        <v>7</v>
      </c>
      <c r="B107" s="2">
        <v>64</v>
      </c>
      <c r="C107" s="2">
        <v>29.3</v>
      </c>
      <c r="D107" s="18"/>
      <c r="E107">
        <f t="shared" si="3"/>
        <v>0.32174079999999999</v>
      </c>
    </row>
    <row r="108" spans="1:18" x14ac:dyDescent="0.25">
      <c r="A108" s="1">
        <v>8</v>
      </c>
      <c r="B108" s="1">
        <v>27.2</v>
      </c>
      <c r="C108" s="1"/>
      <c r="D108" s="11"/>
      <c r="E108">
        <f t="shared" si="3"/>
        <v>5.8114431999999987E-2</v>
      </c>
    </row>
    <row r="109" spans="1:18" x14ac:dyDescent="0.25">
      <c r="A109" s="1">
        <v>9</v>
      </c>
      <c r="B109" s="1">
        <v>25.7</v>
      </c>
      <c r="C109" s="1"/>
      <c r="D109" s="11"/>
      <c r="E109">
        <f t="shared" si="3"/>
        <v>5.1881489499999996E-2</v>
      </c>
    </row>
    <row r="110" spans="1:18" x14ac:dyDescent="0.25">
      <c r="A110" s="1">
        <v>10</v>
      </c>
      <c r="B110" s="1">
        <v>37.6</v>
      </c>
      <c r="C110" s="1"/>
      <c r="D110" s="11"/>
      <c r="E110">
        <f t="shared" si="3"/>
        <v>0.11105084800000002</v>
      </c>
    </row>
    <row r="111" spans="1:18" x14ac:dyDescent="0.25">
      <c r="A111" s="1">
        <v>11</v>
      </c>
      <c r="B111" s="1">
        <v>57.5</v>
      </c>
      <c r="C111" s="1"/>
      <c r="D111" s="11"/>
      <c r="E111">
        <f t="shared" si="3"/>
        <v>0.25970593749999998</v>
      </c>
    </row>
    <row r="112" spans="1:18" x14ac:dyDescent="0.25">
      <c r="A112" s="1">
        <v>12</v>
      </c>
      <c r="B112" s="1">
        <v>42.1</v>
      </c>
      <c r="C112" s="1"/>
      <c r="D112" s="11"/>
      <c r="E112">
        <f t="shared" si="3"/>
        <v>0.13922280549999999</v>
      </c>
    </row>
    <row r="113" spans="1:18" x14ac:dyDescent="0.25">
      <c r="A113" s="1">
        <v>13</v>
      </c>
      <c r="B113" s="1">
        <v>54</v>
      </c>
      <c r="C113" s="1"/>
      <c r="D113" s="11"/>
      <c r="E113">
        <f t="shared" si="3"/>
        <v>0.2290518</v>
      </c>
    </row>
    <row r="114" spans="1:18" ht="14.25" customHeight="1" x14ac:dyDescent="0.25">
      <c r="A114" s="1">
        <v>14</v>
      </c>
      <c r="B114" s="1">
        <v>24</v>
      </c>
      <c r="C114" s="1"/>
      <c r="D114" s="11"/>
      <c r="E114">
        <f t="shared" si="3"/>
        <v>4.5244799999999995E-2</v>
      </c>
    </row>
    <row r="115" spans="1:18" x14ac:dyDescent="0.25">
      <c r="A115" s="1">
        <v>15</v>
      </c>
      <c r="B115" s="1">
        <v>49</v>
      </c>
      <c r="C115" s="1"/>
      <c r="D115" s="11"/>
      <c r="E115">
        <f t="shared" si="3"/>
        <v>0.18859855</v>
      </c>
    </row>
    <row r="116" spans="1:18" x14ac:dyDescent="0.25">
      <c r="A116" s="1">
        <v>16</v>
      </c>
      <c r="B116" s="1">
        <v>28</v>
      </c>
      <c r="C116" s="1"/>
      <c r="D116" s="11"/>
      <c r="E116">
        <f t="shared" si="3"/>
        <v>6.1583199999999998E-2</v>
      </c>
    </row>
    <row r="117" spans="1:18" x14ac:dyDescent="0.25">
      <c r="A117" s="1">
        <v>17</v>
      </c>
      <c r="B117" s="1">
        <v>52.4</v>
      </c>
      <c r="C117" s="1"/>
      <c r="D117" s="11"/>
      <c r="E117">
        <f t="shared" si="3"/>
        <v>0.21567944799999997</v>
      </c>
    </row>
    <row r="118" spans="1:18" x14ac:dyDescent="0.25">
      <c r="A118" s="1">
        <v>18</v>
      </c>
      <c r="B118" s="1">
        <v>43</v>
      </c>
      <c r="C118" s="1"/>
      <c r="D118" s="11"/>
      <c r="E118">
        <f t="shared" si="3"/>
        <v>0.14523895000000001</v>
      </c>
    </row>
    <row r="119" spans="1:18" x14ac:dyDescent="0.25">
      <c r="A119" s="11"/>
      <c r="B119" s="11"/>
      <c r="C119" s="11"/>
      <c r="D119" s="11"/>
    </row>
    <row r="120" spans="1:18" ht="15.75" thickBot="1" x14ac:dyDescent="0.3">
      <c r="A120" t="s">
        <v>34</v>
      </c>
    </row>
    <row r="121" spans="1:18" ht="36" customHeight="1" thickBot="1" x14ac:dyDescent="0.3">
      <c r="A121" s="5" t="s">
        <v>57</v>
      </c>
      <c r="B121" s="7" t="s">
        <v>2</v>
      </c>
      <c r="C121" s="6" t="s">
        <v>16</v>
      </c>
      <c r="D121" s="11"/>
      <c r="H121" s="23" t="s">
        <v>59</v>
      </c>
      <c r="I121" s="23" t="s">
        <v>60</v>
      </c>
      <c r="J121" s="23" t="s">
        <v>72</v>
      </c>
      <c r="K121" s="23" t="s">
        <v>64</v>
      </c>
      <c r="L121" s="23" t="s">
        <v>62</v>
      </c>
      <c r="M121" s="23" t="s">
        <v>68</v>
      </c>
      <c r="N121" s="23" t="s">
        <v>63</v>
      </c>
      <c r="O121" s="23" t="s">
        <v>65</v>
      </c>
      <c r="P121" s="23" t="s">
        <v>71</v>
      </c>
      <c r="Q121" s="23" t="s">
        <v>61</v>
      </c>
      <c r="R121" s="23" t="s">
        <v>75</v>
      </c>
    </row>
    <row r="122" spans="1:18" x14ac:dyDescent="0.25">
      <c r="A122" s="4">
        <v>1</v>
      </c>
      <c r="B122" s="4">
        <v>69.7</v>
      </c>
      <c r="C122" s="4"/>
      <c r="D122" s="11"/>
      <c r="E122">
        <f t="shared" ref="E122:E185" si="4">(3.142*(B122*B122))/40000</f>
        <v>0.3816029695</v>
      </c>
      <c r="H122" s="22">
        <f>(C133+C212)/2</f>
        <v>32.700000000000003</v>
      </c>
      <c r="I122" s="22">
        <v>11.5</v>
      </c>
      <c r="J122" s="22">
        <v>1959</v>
      </c>
      <c r="K122" s="22">
        <f>2020-J122</f>
        <v>61</v>
      </c>
      <c r="L122" s="22">
        <f>COUNT(B122:B224)</f>
        <v>103</v>
      </c>
      <c r="M122" s="22">
        <f>SUM(E122:E224)</f>
        <v>17.577505827</v>
      </c>
      <c r="N122" s="22">
        <f>SUM(B122:B224)/L122</f>
        <v>44.40194174757282</v>
      </c>
      <c r="O122" s="22">
        <f>P122/L122</f>
        <v>1.9625370583543689</v>
      </c>
      <c r="P122" s="22">
        <f>I122*M122</f>
        <v>202.14131701049999</v>
      </c>
      <c r="Q122" s="22">
        <v>24</v>
      </c>
      <c r="R122" s="22" t="s">
        <v>78</v>
      </c>
    </row>
    <row r="123" spans="1:18" x14ac:dyDescent="0.25">
      <c r="A123" s="1">
        <v>2</v>
      </c>
      <c r="B123" s="1">
        <v>34.1</v>
      </c>
      <c r="C123" s="1"/>
      <c r="D123" s="11"/>
      <c r="E123">
        <f t="shared" si="4"/>
        <v>9.1338725500000009E-2</v>
      </c>
    </row>
    <row r="124" spans="1:18" x14ac:dyDescent="0.25">
      <c r="A124" s="4">
        <v>3</v>
      </c>
      <c r="B124" s="1">
        <v>30.9</v>
      </c>
      <c r="C124" s="1"/>
      <c r="D124" s="11"/>
      <c r="E124">
        <f t="shared" si="4"/>
        <v>7.5000325499999992E-2</v>
      </c>
    </row>
    <row r="125" spans="1:18" x14ac:dyDescent="0.25">
      <c r="A125" s="1">
        <v>4</v>
      </c>
      <c r="B125" s="1">
        <v>43.8</v>
      </c>
      <c r="C125" s="1"/>
      <c r="D125" s="11"/>
      <c r="E125">
        <f t="shared" si="4"/>
        <v>0.15069346199999997</v>
      </c>
    </row>
    <row r="126" spans="1:18" x14ac:dyDescent="0.25">
      <c r="A126" s="4">
        <v>5</v>
      </c>
      <c r="B126" s="1">
        <v>36.799999999999997</v>
      </c>
      <c r="C126" s="1"/>
      <c r="D126" s="11"/>
      <c r="E126">
        <f t="shared" si="4"/>
        <v>0.10637555199999997</v>
      </c>
    </row>
    <row r="127" spans="1:18" x14ac:dyDescent="0.25">
      <c r="A127" s="1">
        <v>6</v>
      </c>
      <c r="B127" s="1">
        <v>40.6</v>
      </c>
      <c r="C127" s="1"/>
      <c r="D127" s="11"/>
      <c r="E127">
        <f t="shared" si="4"/>
        <v>0.12947867800000001</v>
      </c>
    </row>
    <row r="128" spans="1:18" x14ac:dyDescent="0.25">
      <c r="A128" s="4">
        <v>7</v>
      </c>
      <c r="B128" s="1">
        <v>43.5</v>
      </c>
      <c r="C128" s="1"/>
      <c r="D128" s="11"/>
      <c r="E128">
        <f t="shared" si="4"/>
        <v>0.14863623749999999</v>
      </c>
    </row>
    <row r="129" spans="1:5" x14ac:dyDescent="0.25">
      <c r="A129" s="1">
        <v>8</v>
      </c>
      <c r="B129" s="1">
        <v>34.5</v>
      </c>
      <c r="C129" s="1"/>
      <c r="D129" s="11"/>
      <c r="E129">
        <f t="shared" si="4"/>
        <v>9.3494137500000005E-2</v>
      </c>
    </row>
    <row r="130" spans="1:5" x14ac:dyDescent="0.25">
      <c r="A130" s="4">
        <v>9</v>
      </c>
      <c r="B130" s="1">
        <v>46.6</v>
      </c>
      <c r="C130" s="1"/>
      <c r="D130" s="11"/>
      <c r="E130">
        <f t="shared" si="4"/>
        <v>0.17057603799999999</v>
      </c>
    </row>
    <row r="131" spans="1:5" x14ac:dyDescent="0.25">
      <c r="A131" s="1">
        <v>10</v>
      </c>
      <c r="B131" s="1">
        <v>46.1</v>
      </c>
      <c r="C131" s="1"/>
      <c r="D131" s="11"/>
      <c r="E131">
        <f t="shared" si="4"/>
        <v>0.1669352455</v>
      </c>
    </row>
    <row r="132" spans="1:5" x14ac:dyDescent="0.25">
      <c r="A132" s="4">
        <v>11</v>
      </c>
      <c r="B132" s="1">
        <v>37.299999999999997</v>
      </c>
      <c r="C132" s="1"/>
      <c r="D132" s="11"/>
      <c r="E132">
        <f t="shared" si="4"/>
        <v>0.10928582949999997</v>
      </c>
    </row>
    <row r="133" spans="1:5" x14ac:dyDescent="0.25">
      <c r="A133" s="2">
        <v>12</v>
      </c>
      <c r="B133" s="2">
        <v>94</v>
      </c>
      <c r="C133" s="2">
        <v>31.8</v>
      </c>
      <c r="D133" s="18"/>
      <c r="E133">
        <f t="shared" si="4"/>
        <v>0.69406780000000001</v>
      </c>
    </row>
    <row r="134" spans="1:5" ht="16.5" customHeight="1" x14ac:dyDescent="0.25">
      <c r="A134" s="4">
        <v>13</v>
      </c>
      <c r="B134" s="1">
        <v>48.2</v>
      </c>
      <c r="C134" s="1"/>
      <c r="D134" s="11"/>
      <c r="E134">
        <f t="shared" si="4"/>
        <v>0.18249050200000003</v>
      </c>
    </row>
    <row r="135" spans="1:5" x14ac:dyDescent="0.25">
      <c r="A135" s="1">
        <v>14</v>
      </c>
      <c r="B135" s="1">
        <v>35.200000000000003</v>
      </c>
      <c r="C135" s="1"/>
      <c r="D135" s="11"/>
      <c r="E135">
        <f t="shared" si="4"/>
        <v>9.7326592000000017E-2</v>
      </c>
    </row>
    <row r="136" spans="1:5" x14ac:dyDescent="0.25">
      <c r="A136" s="4">
        <v>15</v>
      </c>
      <c r="B136" s="1">
        <v>43.2</v>
      </c>
      <c r="C136" s="1"/>
      <c r="D136" s="11"/>
      <c r="E136">
        <f t="shared" si="4"/>
        <v>0.146593152</v>
      </c>
    </row>
    <row r="137" spans="1:5" x14ac:dyDescent="0.25">
      <c r="A137" s="1">
        <v>16</v>
      </c>
      <c r="B137" s="1">
        <v>37</v>
      </c>
      <c r="C137" s="1"/>
      <c r="D137" s="11"/>
      <c r="E137">
        <f t="shared" si="4"/>
        <v>0.10753495</v>
      </c>
    </row>
    <row r="138" spans="1:5" x14ac:dyDescent="0.25">
      <c r="A138" s="4">
        <v>17</v>
      </c>
      <c r="B138" s="1">
        <v>51.3</v>
      </c>
      <c r="C138" s="1"/>
      <c r="D138" s="11"/>
      <c r="E138">
        <f t="shared" si="4"/>
        <v>0.20671924949999998</v>
      </c>
    </row>
    <row r="139" spans="1:5" x14ac:dyDescent="0.25">
      <c r="A139" s="1">
        <v>18</v>
      </c>
      <c r="B139" s="1">
        <v>47.8</v>
      </c>
      <c r="C139" s="1"/>
      <c r="D139" s="11"/>
      <c r="E139">
        <f t="shared" si="4"/>
        <v>0.17947418199999998</v>
      </c>
    </row>
    <row r="140" spans="1:5" x14ac:dyDescent="0.25">
      <c r="A140" s="4">
        <v>19</v>
      </c>
      <c r="B140" s="1">
        <v>44.3</v>
      </c>
      <c r="C140" s="1"/>
      <c r="D140" s="11"/>
      <c r="E140">
        <f t="shared" si="4"/>
        <v>0.15415358949999997</v>
      </c>
    </row>
    <row r="141" spans="1:5" x14ac:dyDescent="0.25">
      <c r="A141" s="1">
        <v>20</v>
      </c>
      <c r="B141" s="1">
        <v>40.799999999999997</v>
      </c>
      <c r="C141" s="1"/>
      <c r="D141" s="11"/>
      <c r="E141">
        <f t="shared" si="4"/>
        <v>0.13075747199999999</v>
      </c>
    </row>
    <row r="142" spans="1:5" x14ac:dyDescent="0.25">
      <c r="A142" s="4">
        <v>21</v>
      </c>
      <c r="B142" s="1">
        <v>55.2</v>
      </c>
      <c r="C142" s="1"/>
      <c r="D142" s="11"/>
      <c r="E142">
        <f t="shared" si="4"/>
        <v>0.23934499200000003</v>
      </c>
    </row>
    <row r="143" spans="1:5" x14ac:dyDescent="0.25">
      <c r="A143" s="1">
        <v>22</v>
      </c>
      <c r="B143" s="1">
        <v>33.799999999999997</v>
      </c>
      <c r="C143" s="1"/>
      <c r="D143" s="11"/>
      <c r="E143">
        <f t="shared" si="4"/>
        <v>8.9738661999999983E-2</v>
      </c>
    </row>
    <row r="144" spans="1:5" x14ac:dyDescent="0.25">
      <c r="A144" s="4">
        <v>23</v>
      </c>
      <c r="B144" s="1">
        <v>22.1</v>
      </c>
      <c r="C144" s="1"/>
      <c r="D144" s="11"/>
      <c r="E144">
        <f t="shared" si="4"/>
        <v>3.8364605500000003E-2</v>
      </c>
    </row>
    <row r="145" spans="1:5" x14ac:dyDescent="0.25">
      <c r="A145" s="1">
        <v>24</v>
      </c>
      <c r="B145" s="1">
        <v>42.7</v>
      </c>
      <c r="C145" s="1"/>
      <c r="D145" s="11"/>
      <c r="E145">
        <f t="shared" si="4"/>
        <v>0.1432194295</v>
      </c>
    </row>
    <row r="146" spans="1:5" x14ac:dyDescent="0.25">
      <c r="A146" s="4">
        <v>25</v>
      </c>
      <c r="B146" s="1">
        <v>55.5</v>
      </c>
      <c r="C146" s="1"/>
      <c r="D146" s="11"/>
      <c r="E146">
        <f t="shared" si="4"/>
        <v>0.24195363750000001</v>
      </c>
    </row>
    <row r="147" spans="1:5" x14ac:dyDescent="0.25">
      <c r="A147" s="1">
        <v>26</v>
      </c>
      <c r="B147" s="1">
        <v>36.700000000000003</v>
      </c>
      <c r="C147" s="1"/>
      <c r="D147" s="11"/>
      <c r="E147">
        <f t="shared" si="4"/>
        <v>0.1057982095</v>
      </c>
    </row>
    <row r="148" spans="1:5" x14ac:dyDescent="0.25">
      <c r="A148" s="4">
        <v>27</v>
      </c>
      <c r="B148" s="1">
        <v>45.3</v>
      </c>
      <c r="C148" s="1"/>
      <c r="D148" s="11"/>
      <c r="E148">
        <f t="shared" si="4"/>
        <v>0.16119166949999997</v>
      </c>
    </row>
    <row r="149" spans="1:5" x14ac:dyDescent="0.25">
      <c r="A149" s="1">
        <v>28</v>
      </c>
      <c r="B149" s="1">
        <v>30.7</v>
      </c>
      <c r="C149" s="1"/>
      <c r="D149" s="11"/>
      <c r="E149">
        <f t="shared" si="4"/>
        <v>7.4032589499999996E-2</v>
      </c>
    </row>
    <row r="150" spans="1:5" x14ac:dyDescent="0.25">
      <c r="A150" s="4">
        <v>29</v>
      </c>
      <c r="B150" s="1">
        <v>58.3</v>
      </c>
      <c r="C150" s="1"/>
      <c r="D150" s="11"/>
      <c r="E150">
        <f t="shared" si="4"/>
        <v>0.26698280949999997</v>
      </c>
    </row>
    <row r="151" spans="1:5" x14ac:dyDescent="0.25">
      <c r="A151" s="1">
        <v>30</v>
      </c>
      <c r="B151" s="1">
        <v>32.700000000000003</v>
      </c>
      <c r="C151" s="1"/>
      <c r="D151" s="11"/>
      <c r="E151">
        <f t="shared" si="4"/>
        <v>8.3992729500000002E-2</v>
      </c>
    </row>
    <row r="152" spans="1:5" x14ac:dyDescent="0.25">
      <c r="A152" s="4">
        <v>31</v>
      </c>
      <c r="B152" s="1">
        <v>39.5</v>
      </c>
      <c r="C152" s="1"/>
      <c r="D152" s="11"/>
      <c r="E152">
        <f t="shared" si="4"/>
        <v>0.12255763749999998</v>
      </c>
    </row>
    <row r="153" spans="1:5" x14ac:dyDescent="0.25">
      <c r="A153" s="1">
        <v>32</v>
      </c>
      <c r="B153" s="1">
        <v>29.1</v>
      </c>
      <c r="C153" s="1"/>
      <c r="D153" s="11"/>
      <c r="E153">
        <f t="shared" si="4"/>
        <v>6.6516925500000004E-2</v>
      </c>
    </row>
    <row r="154" spans="1:5" x14ac:dyDescent="0.25">
      <c r="A154" s="4">
        <v>33</v>
      </c>
      <c r="B154" s="1">
        <v>37.700000000000003</v>
      </c>
      <c r="C154" s="1"/>
      <c r="D154" s="11"/>
      <c r="E154">
        <f t="shared" si="4"/>
        <v>0.11164232950000001</v>
      </c>
    </row>
    <row r="155" spans="1:5" x14ac:dyDescent="0.25">
      <c r="A155" s="1">
        <v>34</v>
      </c>
      <c r="B155" s="1">
        <v>45.3</v>
      </c>
      <c r="C155" s="1"/>
      <c r="D155" s="11"/>
      <c r="E155">
        <f t="shared" si="4"/>
        <v>0.16119166949999997</v>
      </c>
    </row>
    <row r="156" spans="1:5" x14ac:dyDescent="0.25">
      <c r="A156" s="4">
        <v>35</v>
      </c>
      <c r="B156" s="1">
        <v>42.3</v>
      </c>
      <c r="C156" s="1"/>
      <c r="D156" s="11"/>
      <c r="E156">
        <f t="shared" si="4"/>
        <v>0.14054872949999997</v>
      </c>
    </row>
    <row r="157" spans="1:5" x14ac:dyDescent="0.25">
      <c r="A157" s="1">
        <v>36</v>
      </c>
      <c r="B157" s="1">
        <v>26.9</v>
      </c>
      <c r="C157" s="1"/>
      <c r="D157" s="11"/>
      <c r="E157">
        <f t="shared" si="4"/>
        <v>5.6839565499999994E-2</v>
      </c>
    </row>
    <row r="158" spans="1:5" x14ac:dyDescent="0.25">
      <c r="A158" s="4">
        <v>37</v>
      </c>
      <c r="B158" s="1">
        <v>19.5</v>
      </c>
      <c r="C158" s="1"/>
      <c r="D158" s="11"/>
      <c r="E158">
        <f t="shared" si="4"/>
        <v>2.98686375E-2</v>
      </c>
    </row>
    <row r="159" spans="1:5" x14ac:dyDescent="0.25">
      <c r="A159" s="1">
        <v>38</v>
      </c>
      <c r="B159" s="1">
        <v>32.5</v>
      </c>
      <c r="C159" s="1"/>
      <c r="D159" s="11"/>
      <c r="E159">
        <f t="shared" si="4"/>
        <v>8.2968437499999992E-2</v>
      </c>
    </row>
    <row r="160" spans="1:5" x14ac:dyDescent="0.25">
      <c r="A160" s="4">
        <v>39</v>
      </c>
      <c r="B160" s="1">
        <v>45.1</v>
      </c>
      <c r="C160" s="1"/>
      <c r="D160" s="11"/>
      <c r="E160">
        <f t="shared" si="4"/>
        <v>0.1597714855</v>
      </c>
    </row>
    <row r="161" spans="1:5" x14ac:dyDescent="0.25">
      <c r="A161" s="1">
        <v>40</v>
      </c>
      <c r="B161" s="1">
        <v>26</v>
      </c>
      <c r="C161" s="1"/>
      <c r="D161" s="11"/>
      <c r="E161">
        <f t="shared" si="4"/>
        <v>5.3099799999999996E-2</v>
      </c>
    </row>
    <row r="162" spans="1:5" x14ac:dyDescent="0.25">
      <c r="A162" s="4">
        <v>41</v>
      </c>
      <c r="B162" s="1">
        <v>21</v>
      </c>
      <c r="C162" s="1"/>
      <c r="D162" s="11"/>
      <c r="E162">
        <f t="shared" si="4"/>
        <v>3.4640549999999999E-2</v>
      </c>
    </row>
    <row r="163" spans="1:5" x14ac:dyDescent="0.25">
      <c r="A163" s="1">
        <v>42</v>
      </c>
      <c r="B163" s="1">
        <v>50.3</v>
      </c>
      <c r="C163" s="1"/>
      <c r="D163" s="11"/>
      <c r="E163">
        <f t="shared" si="4"/>
        <v>0.19873856949999996</v>
      </c>
    </row>
    <row r="164" spans="1:5" x14ac:dyDescent="0.25">
      <c r="A164" s="4">
        <v>43</v>
      </c>
      <c r="B164" s="1">
        <v>61.5</v>
      </c>
      <c r="C164" s="1"/>
      <c r="D164" s="11"/>
      <c r="E164">
        <f t="shared" si="4"/>
        <v>0.29709573750000001</v>
      </c>
    </row>
    <row r="165" spans="1:5" x14ac:dyDescent="0.25">
      <c r="A165" s="1">
        <v>44</v>
      </c>
      <c r="B165" s="1">
        <v>65</v>
      </c>
      <c r="C165" s="1"/>
      <c r="D165" s="11"/>
      <c r="E165">
        <f t="shared" si="4"/>
        <v>0.33187374999999997</v>
      </c>
    </row>
    <row r="166" spans="1:5" x14ac:dyDescent="0.25">
      <c r="A166" s="4">
        <v>45</v>
      </c>
      <c r="B166" s="1">
        <v>69.2</v>
      </c>
      <c r="C166" s="1"/>
      <c r="D166" s="11"/>
      <c r="E166">
        <f t="shared" si="4"/>
        <v>0.37614767199999999</v>
      </c>
    </row>
    <row r="167" spans="1:5" x14ac:dyDescent="0.25">
      <c r="A167" s="1">
        <v>46</v>
      </c>
      <c r="B167" s="1">
        <v>56.7</v>
      </c>
      <c r="C167" s="1"/>
      <c r="D167" s="11"/>
      <c r="E167">
        <f t="shared" si="4"/>
        <v>0.25252960950000003</v>
      </c>
    </row>
    <row r="168" spans="1:5" x14ac:dyDescent="0.25">
      <c r="A168" s="4">
        <v>47</v>
      </c>
      <c r="B168" s="1">
        <v>34.299999999999997</v>
      </c>
      <c r="C168" s="1"/>
      <c r="D168" s="11"/>
      <c r="E168">
        <f t="shared" si="4"/>
        <v>9.2413289499999982E-2</v>
      </c>
    </row>
    <row r="169" spans="1:5" x14ac:dyDescent="0.25">
      <c r="A169" s="1">
        <v>48</v>
      </c>
      <c r="B169" s="1">
        <v>59.8</v>
      </c>
      <c r="C169" s="1"/>
      <c r="D169" s="11"/>
      <c r="E169">
        <f t="shared" si="4"/>
        <v>0.28089794199999996</v>
      </c>
    </row>
    <row r="170" spans="1:5" x14ac:dyDescent="0.25">
      <c r="A170" s="4">
        <v>49</v>
      </c>
      <c r="B170" s="1">
        <v>22.3</v>
      </c>
      <c r="C170" s="1"/>
      <c r="D170" s="11"/>
      <c r="E170">
        <f t="shared" si="4"/>
        <v>3.9062129500000001E-2</v>
      </c>
    </row>
    <row r="171" spans="1:5" x14ac:dyDescent="0.25">
      <c r="A171" s="1">
        <v>50</v>
      </c>
      <c r="B171" s="1">
        <v>29.1</v>
      </c>
      <c r="C171" s="1"/>
      <c r="D171" s="11"/>
      <c r="E171">
        <f t="shared" si="4"/>
        <v>6.6516925500000004E-2</v>
      </c>
    </row>
    <row r="172" spans="1:5" x14ac:dyDescent="0.25">
      <c r="A172" s="4">
        <v>51</v>
      </c>
      <c r="B172" s="1">
        <v>46.5</v>
      </c>
      <c r="C172" s="1"/>
      <c r="D172" s="11"/>
      <c r="E172">
        <f t="shared" si="4"/>
        <v>0.16984473750000001</v>
      </c>
    </row>
    <row r="173" spans="1:5" x14ac:dyDescent="0.25">
      <c r="A173" s="1">
        <v>52</v>
      </c>
      <c r="B173" s="1">
        <v>36.799999999999997</v>
      </c>
      <c r="C173" s="1"/>
      <c r="D173" s="11"/>
      <c r="E173">
        <f t="shared" si="4"/>
        <v>0.10637555199999997</v>
      </c>
    </row>
    <row r="174" spans="1:5" x14ac:dyDescent="0.25">
      <c r="A174" s="4">
        <v>53</v>
      </c>
      <c r="B174" s="1">
        <v>55</v>
      </c>
      <c r="C174" s="1"/>
      <c r="D174" s="11"/>
      <c r="E174">
        <f t="shared" si="4"/>
        <v>0.23761374999999998</v>
      </c>
    </row>
    <row r="175" spans="1:5" x14ac:dyDescent="0.25">
      <c r="A175" s="1">
        <v>54</v>
      </c>
      <c r="B175" s="1">
        <v>43.4</v>
      </c>
      <c r="C175" s="1"/>
      <c r="D175" s="11"/>
      <c r="E175">
        <f t="shared" si="4"/>
        <v>0.147953638</v>
      </c>
    </row>
    <row r="176" spans="1:5" x14ac:dyDescent="0.25">
      <c r="A176" s="4">
        <v>55</v>
      </c>
      <c r="B176" s="1">
        <v>50.8</v>
      </c>
      <c r="C176" s="1"/>
      <c r="D176" s="11"/>
      <c r="E176">
        <f t="shared" si="4"/>
        <v>0.202709272</v>
      </c>
    </row>
    <row r="177" spans="1:5" x14ac:dyDescent="0.25">
      <c r="A177" s="1">
        <v>56</v>
      </c>
      <c r="B177" s="1">
        <v>38.799999999999997</v>
      </c>
      <c r="C177" s="1"/>
      <c r="D177" s="11"/>
      <c r="E177">
        <f t="shared" si="4"/>
        <v>0.11825231199999998</v>
      </c>
    </row>
    <row r="178" spans="1:5" x14ac:dyDescent="0.25">
      <c r="A178" s="4">
        <v>57</v>
      </c>
      <c r="B178" s="1">
        <v>51.8</v>
      </c>
      <c r="C178" s="1"/>
      <c r="D178" s="11"/>
      <c r="E178">
        <f t="shared" si="4"/>
        <v>0.210768502</v>
      </c>
    </row>
    <row r="179" spans="1:5" x14ac:dyDescent="0.25">
      <c r="A179" s="1">
        <v>58</v>
      </c>
      <c r="B179" s="1">
        <v>38.200000000000003</v>
      </c>
      <c r="C179" s="1"/>
      <c r="D179" s="11"/>
      <c r="E179">
        <f t="shared" si="4"/>
        <v>0.11462330200000001</v>
      </c>
    </row>
    <row r="180" spans="1:5" x14ac:dyDescent="0.25">
      <c r="A180" s="4">
        <v>59</v>
      </c>
      <c r="B180" s="1">
        <v>40.200000000000003</v>
      </c>
      <c r="C180" s="1"/>
      <c r="D180" s="11"/>
      <c r="E180">
        <f t="shared" si="4"/>
        <v>0.12693994200000003</v>
      </c>
    </row>
    <row r="181" spans="1:5" x14ac:dyDescent="0.25">
      <c r="A181" s="1">
        <v>60</v>
      </c>
      <c r="B181" s="1">
        <v>25.5</v>
      </c>
      <c r="C181" s="1"/>
      <c r="D181" s="11"/>
      <c r="E181">
        <f t="shared" si="4"/>
        <v>5.1077137499999994E-2</v>
      </c>
    </row>
    <row r="182" spans="1:5" x14ac:dyDescent="0.25">
      <c r="A182" s="4">
        <v>61</v>
      </c>
      <c r="B182" s="1">
        <v>43.7</v>
      </c>
      <c r="C182" s="1"/>
      <c r="D182" s="11"/>
      <c r="E182">
        <f t="shared" si="4"/>
        <v>0.15000614950000002</v>
      </c>
    </row>
    <row r="183" spans="1:5" x14ac:dyDescent="0.25">
      <c r="A183" s="1">
        <v>62</v>
      </c>
      <c r="B183" s="1">
        <v>21.2</v>
      </c>
      <c r="C183" s="1"/>
      <c r="D183" s="11"/>
      <c r="E183">
        <f t="shared" si="4"/>
        <v>3.5303512000000002E-2</v>
      </c>
    </row>
    <row r="184" spans="1:5" x14ac:dyDescent="0.25">
      <c r="A184" s="4">
        <v>63</v>
      </c>
      <c r="B184" s="1">
        <v>48.2</v>
      </c>
      <c r="C184" s="1"/>
      <c r="D184" s="11"/>
      <c r="E184">
        <f t="shared" si="4"/>
        <v>0.18249050200000003</v>
      </c>
    </row>
    <row r="185" spans="1:5" x14ac:dyDescent="0.25">
      <c r="A185" s="1">
        <v>64</v>
      </c>
      <c r="B185" s="1">
        <v>26.1</v>
      </c>
      <c r="C185" s="1"/>
      <c r="D185" s="11"/>
      <c r="E185">
        <f t="shared" si="4"/>
        <v>5.3509045500000005E-2</v>
      </c>
    </row>
    <row r="186" spans="1:5" x14ac:dyDescent="0.25">
      <c r="A186" s="4">
        <v>65</v>
      </c>
      <c r="B186" s="1">
        <v>42</v>
      </c>
      <c r="C186" s="1"/>
      <c r="D186" s="11"/>
      <c r="E186">
        <f t="shared" ref="E186:E224" si="5">(3.142*(B186*B186))/40000</f>
        <v>0.1385622</v>
      </c>
    </row>
    <row r="187" spans="1:5" x14ac:dyDescent="0.25">
      <c r="A187" s="1">
        <v>66</v>
      </c>
      <c r="B187" s="1">
        <v>22.3</v>
      </c>
      <c r="C187" s="1"/>
      <c r="D187" s="11"/>
      <c r="E187">
        <f t="shared" si="5"/>
        <v>3.9062129500000001E-2</v>
      </c>
    </row>
    <row r="188" spans="1:5" x14ac:dyDescent="0.25">
      <c r="A188" s="4">
        <v>67</v>
      </c>
      <c r="B188" s="1">
        <v>50.8</v>
      </c>
      <c r="C188" s="1"/>
      <c r="D188" s="11"/>
      <c r="E188">
        <f t="shared" si="5"/>
        <v>0.202709272</v>
      </c>
    </row>
    <row r="189" spans="1:5" x14ac:dyDescent="0.25">
      <c r="A189" s="1">
        <v>68</v>
      </c>
      <c r="B189" s="1">
        <v>34.299999999999997</v>
      </c>
      <c r="C189" s="1"/>
      <c r="D189" s="11"/>
      <c r="E189">
        <f t="shared" si="5"/>
        <v>9.2413289499999982E-2</v>
      </c>
    </row>
    <row r="190" spans="1:5" x14ac:dyDescent="0.25">
      <c r="A190" s="4">
        <v>69</v>
      </c>
      <c r="B190" s="1">
        <v>44.3</v>
      </c>
      <c r="C190" s="1"/>
      <c r="D190" s="11"/>
      <c r="E190">
        <f t="shared" si="5"/>
        <v>0.15415358949999997</v>
      </c>
    </row>
    <row r="191" spans="1:5" x14ac:dyDescent="0.25">
      <c r="A191" s="1">
        <v>70</v>
      </c>
      <c r="B191" s="1">
        <v>23.7</v>
      </c>
      <c r="C191" s="1"/>
      <c r="D191" s="11"/>
      <c r="E191">
        <f t="shared" si="5"/>
        <v>4.4120749499999994E-2</v>
      </c>
    </row>
    <row r="192" spans="1:5" x14ac:dyDescent="0.25">
      <c r="A192" s="4">
        <v>71</v>
      </c>
      <c r="B192" s="1">
        <v>49.6</v>
      </c>
      <c r="C192" s="1"/>
      <c r="D192" s="11"/>
      <c r="E192">
        <f t="shared" si="5"/>
        <v>0.19324556800000003</v>
      </c>
    </row>
    <row r="193" spans="1:5" x14ac:dyDescent="0.25">
      <c r="A193" s="1">
        <v>72</v>
      </c>
      <c r="B193" s="1">
        <v>53.5</v>
      </c>
      <c r="C193" s="1"/>
      <c r="D193" s="11"/>
      <c r="E193">
        <f t="shared" si="5"/>
        <v>0.22482973750000002</v>
      </c>
    </row>
    <row r="194" spans="1:5" x14ac:dyDescent="0.25">
      <c r="A194" s="4">
        <v>73</v>
      </c>
      <c r="B194" s="1">
        <v>71.900000000000006</v>
      </c>
      <c r="C194" s="1"/>
      <c r="D194" s="11"/>
      <c r="E194">
        <f t="shared" si="5"/>
        <v>0.40607286550000005</v>
      </c>
    </row>
    <row r="195" spans="1:5" x14ac:dyDescent="0.25">
      <c r="A195" s="1">
        <v>74</v>
      </c>
      <c r="B195" s="1">
        <v>64.7</v>
      </c>
      <c r="C195" s="1"/>
      <c r="D195" s="11"/>
      <c r="E195">
        <f t="shared" si="5"/>
        <v>0.32881736950000001</v>
      </c>
    </row>
    <row r="196" spans="1:5" x14ac:dyDescent="0.25">
      <c r="A196" s="4">
        <v>75</v>
      </c>
      <c r="B196" s="1">
        <v>78.099999999999994</v>
      </c>
      <c r="C196" s="1"/>
      <c r="D196" s="11"/>
      <c r="E196">
        <f t="shared" si="5"/>
        <v>0.47912436549999993</v>
      </c>
    </row>
    <row r="197" spans="1:5" x14ac:dyDescent="0.25">
      <c r="A197" s="1">
        <v>76</v>
      </c>
      <c r="B197" s="1">
        <v>64.7</v>
      </c>
      <c r="C197" s="1"/>
      <c r="D197" s="11"/>
      <c r="E197">
        <f t="shared" si="5"/>
        <v>0.32881736950000001</v>
      </c>
    </row>
    <row r="198" spans="1:5" x14ac:dyDescent="0.25">
      <c r="A198" s="4">
        <v>77</v>
      </c>
      <c r="B198" s="1">
        <v>78.099999999999994</v>
      </c>
      <c r="C198" s="1"/>
      <c r="D198" s="11"/>
      <c r="E198">
        <f t="shared" si="5"/>
        <v>0.47912436549999993</v>
      </c>
    </row>
    <row r="199" spans="1:5" x14ac:dyDescent="0.25">
      <c r="A199" s="1">
        <v>78</v>
      </c>
      <c r="B199" s="1">
        <v>61.3</v>
      </c>
      <c r="C199" s="1"/>
      <c r="D199" s="11"/>
      <c r="E199">
        <f t="shared" si="5"/>
        <v>0.29516654949999999</v>
      </c>
    </row>
    <row r="200" spans="1:5" x14ac:dyDescent="0.25">
      <c r="A200" s="4">
        <v>79</v>
      </c>
      <c r="B200" s="1">
        <v>40.799999999999997</v>
      </c>
      <c r="C200" s="1"/>
      <c r="D200" s="11"/>
      <c r="E200">
        <f t="shared" si="5"/>
        <v>0.13075747199999999</v>
      </c>
    </row>
    <row r="201" spans="1:5" x14ac:dyDescent="0.25">
      <c r="A201" s="1">
        <v>80</v>
      </c>
      <c r="B201" s="1">
        <v>30.3</v>
      </c>
      <c r="C201" s="1"/>
      <c r="D201" s="11"/>
      <c r="E201">
        <f t="shared" si="5"/>
        <v>7.2115969500000002E-2</v>
      </c>
    </row>
    <row r="202" spans="1:5" x14ac:dyDescent="0.25">
      <c r="A202" s="4">
        <v>81</v>
      </c>
      <c r="B202" s="1">
        <v>39.4</v>
      </c>
      <c r="C202" s="1"/>
      <c r="D202" s="11"/>
      <c r="E202">
        <f t="shared" si="5"/>
        <v>0.12193787799999997</v>
      </c>
    </row>
    <row r="203" spans="1:5" x14ac:dyDescent="0.25">
      <c r="A203" s="1">
        <v>82</v>
      </c>
      <c r="B203" s="1">
        <v>46.2</v>
      </c>
      <c r="C203" s="1"/>
      <c r="D203" s="11"/>
      <c r="E203">
        <f t="shared" si="5"/>
        <v>0.16766026199999998</v>
      </c>
    </row>
    <row r="204" spans="1:5" x14ac:dyDescent="0.25">
      <c r="A204" s="4">
        <v>83</v>
      </c>
      <c r="B204" s="1">
        <v>40.799999999999997</v>
      </c>
      <c r="C204" s="1"/>
      <c r="D204" s="11"/>
      <c r="E204">
        <f t="shared" si="5"/>
        <v>0.13075747199999999</v>
      </c>
    </row>
    <row r="205" spans="1:5" x14ac:dyDescent="0.25">
      <c r="A205" s="1">
        <v>84</v>
      </c>
      <c r="B205" s="1">
        <v>52.9</v>
      </c>
      <c r="C205" s="1"/>
      <c r="D205" s="11"/>
      <c r="E205">
        <f t="shared" si="5"/>
        <v>0.21981510549999997</v>
      </c>
    </row>
    <row r="206" spans="1:5" x14ac:dyDescent="0.25">
      <c r="A206" s="4">
        <v>85</v>
      </c>
      <c r="B206" s="1">
        <v>41.1</v>
      </c>
      <c r="C206" s="1"/>
      <c r="D206" s="11"/>
      <c r="E206">
        <f t="shared" si="5"/>
        <v>0.1326874455</v>
      </c>
    </row>
    <row r="207" spans="1:5" x14ac:dyDescent="0.25">
      <c r="A207" s="1">
        <v>86</v>
      </c>
      <c r="B207" s="1">
        <v>43.2</v>
      </c>
      <c r="C207" s="1"/>
      <c r="D207" s="11"/>
      <c r="E207">
        <f t="shared" si="5"/>
        <v>0.146593152</v>
      </c>
    </row>
    <row r="208" spans="1:5" x14ac:dyDescent="0.25">
      <c r="A208" s="4">
        <v>87</v>
      </c>
      <c r="B208" s="1">
        <v>38.4</v>
      </c>
      <c r="C208" s="1"/>
      <c r="D208" s="11"/>
      <c r="E208">
        <f t="shared" si="5"/>
        <v>0.11582668799999998</v>
      </c>
    </row>
    <row r="209" spans="1:5" x14ac:dyDescent="0.25">
      <c r="A209" s="1">
        <v>88</v>
      </c>
      <c r="B209" s="1">
        <v>52.8</v>
      </c>
      <c r="C209" s="1"/>
      <c r="D209" s="11"/>
      <c r="E209">
        <f t="shared" si="5"/>
        <v>0.21898483199999996</v>
      </c>
    </row>
    <row r="210" spans="1:5" x14ac:dyDescent="0.25">
      <c r="A210" s="4">
        <v>89</v>
      </c>
      <c r="B210" s="1">
        <v>53.4</v>
      </c>
      <c r="C210" s="1"/>
      <c r="D210" s="11"/>
      <c r="E210">
        <f t="shared" si="5"/>
        <v>0.223990038</v>
      </c>
    </row>
    <row r="211" spans="1:5" x14ac:dyDescent="0.25">
      <c r="A211" s="1">
        <v>90</v>
      </c>
      <c r="B211" s="1">
        <v>34.9</v>
      </c>
      <c r="C211" s="1"/>
      <c r="D211" s="11"/>
      <c r="E211">
        <f t="shared" si="5"/>
        <v>9.5674685499999995E-2</v>
      </c>
    </row>
    <row r="212" spans="1:5" x14ac:dyDescent="0.25">
      <c r="A212" s="13">
        <v>91</v>
      </c>
      <c r="B212" s="3">
        <v>82.2</v>
      </c>
      <c r="C212" s="3">
        <v>33.6</v>
      </c>
      <c r="D212" s="19"/>
      <c r="E212">
        <f t="shared" si="5"/>
        <v>0.530749782</v>
      </c>
    </row>
    <row r="213" spans="1:5" x14ac:dyDescent="0.25">
      <c r="A213" s="1">
        <v>92</v>
      </c>
      <c r="B213" s="1">
        <v>42.4</v>
      </c>
      <c r="C213" s="1"/>
      <c r="D213" s="11"/>
      <c r="E213">
        <f t="shared" si="5"/>
        <v>0.14121404800000001</v>
      </c>
    </row>
    <row r="214" spans="1:5" x14ac:dyDescent="0.25">
      <c r="A214" s="4">
        <v>93</v>
      </c>
      <c r="B214" s="1">
        <v>48.2</v>
      </c>
      <c r="C214" s="1"/>
      <c r="D214" s="11"/>
      <c r="E214">
        <f t="shared" si="5"/>
        <v>0.18249050200000003</v>
      </c>
    </row>
    <row r="215" spans="1:5" x14ac:dyDescent="0.25">
      <c r="A215" s="1">
        <v>94</v>
      </c>
      <c r="B215" s="1">
        <v>53.9</v>
      </c>
      <c r="C215" s="1"/>
      <c r="D215" s="11"/>
      <c r="E215">
        <f t="shared" si="5"/>
        <v>0.22820424549999999</v>
      </c>
    </row>
    <row r="216" spans="1:5" x14ac:dyDescent="0.25">
      <c r="A216" s="4">
        <v>95</v>
      </c>
      <c r="B216" s="1">
        <v>39.9</v>
      </c>
      <c r="C216" s="1"/>
      <c r="D216" s="11"/>
      <c r="E216">
        <f t="shared" si="5"/>
        <v>0.1250523855</v>
      </c>
    </row>
    <row r="217" spans="1:5" x14ac:dyDescent="0.25">
      <c r="A217" s="1">
        <v>96</v>
      </c>
      <c r="B217" s="1">
        <v>39.6</v>
      </c>
      <c r="C217" s="1"/>
      <c r="D217" s="11"/>
      <c r="E217">
        <f t="shared" si="5"/>
        <v>0.12317896800000001</v>
      </c>
    </row>
    <row r="218" spans="1:5" x14ac:dyDescent="0.25">
      <c r="A218" s="4">
        <v>97</v>
      </c>
      <c r="B218" s="1">
        <v>34.700000000000003</v>
      </c>
      <c r="C218" s="1"/>
      <c r="D218" s="11"/>
      <c r="E218">
        <f t="shared" si="5"/>
        <v>9.4581269500000009E-2</v>
      </c>
    </row>
    <row r="219" spans="1:5" x14ac:dyDescent="0.25">
      <c r="A219" s="1">
        <v>98</v>
      </c>
      <c r="B219" s="1">
        <v>78.7</v>
      </c>
      <c r="C219" s="1"/>
      <c r="D219" s="11"/>
      <c r="E219">
        <f t="shared" si="5"/>
        <v>0.4865143495</v>
      </c>
    </row>
    <row r="220" spans="1:5" x14ac:dyDescent="0.25">
      <c r="A220" s="4">
        <v>99</v>
      </c>
      <c r="B220" s="1">
        <v>40.299999999999997</v>
      </c>
      <c r="C220" s="1"/>
      <c r="D220" s="11"/>
      <c r="E220">
        <f t="shared" si="5"/>
        <v>0.12757226949999997</v>
      </c>
    </row>
    <row r="221" spans="1:5" x14ac:dyDescent="0.25">
      <c r="A221" s="1">
        <v>100</v>
      </c>
      <c r="B221" s="1">
        <v>39.799999999999997</v>
      </c>
      <c r="C221" s="1"/>
      <c r="D221" s="11"/>
      <c r="E221">
        <f t="shared" si="5"/>
        <v>0.12442634199999998</v>
      </c>
    </row>
    <row r="222" spans="1:5" x14ac:dyDescent="0.25">
      <c r="A222" s="4">
        <v>101</v>
      </c>
      <c r="B222" s="1">
        <v>49.9</v>
      </c>
      <c r="C222" s="1"/>
      <c r="D222" s="11"/>
      <c r="E222">
        <f t="shared" si="5"/>
        <v>0.19559028549999999</v>
      </c>
    </row>
    <row r="223" spans="1:5" x14ac:dyDescent="0.25">
      <c r="A223" s="1">
        <v>102</v>
      </c>
      <c r="B223" s="1">
        <v>35.5</v>
      </c>
      <c r="C223" s="1"/>
      <c r="D223" s="11"/>
      <c r="E223">
        <f t="shared" si="5"/>
        <v>9.8992637499999994E-2</v>
      </c>
    </row>
    <row r="224" spans="1:5" x14ac:dyDescent="0.25">
      <c r="A224" s="4">
        <v>103</v>
      </c>
      <c r="B224" s="1">
        <v>36.799999999999997</v>
      </c>
      <c r="C224" s="1"/>
      <c r="D224" s="11"/>
      <c r="E224">
        <f t="shared" si="5"/>
        <v>0.10637555199999997</v>
      </c>
    </row>
    <row r="225" spans="1:18" x14ac:dyDescent="0.25">
      <c r="A225" s="11"/>
      <c r="B225" s="11"/>
      <c r="C225" s="11"/>
      <c r="D225" s="11"/>
    </row>
    <row r="226" spans="1:18" ht="15.75" thickBot="1" x14ac:dyDescent="0.3">
      <c r="A226" t="s">
        <v>7</v>
      </c>
    </row>
    <row r="227" spans="1:18" ht="45.75" thickBot="1" x14ac:dyDescent="0.3">
      <c r="A227" s="5" t="s">
        <v>57</v>
      </c>
      <c r="B227" s="7" t="s">
        <v>2</v>
      </c>
      <c r="C227" s="6" t="s">
        <v>3</v>
      </c>
      <c r="D227" s="11"/>
      <c r="H227" s="23" t="s">
        <v>59</v>
      </c>
      <c r="I227" s="23" t="s">
        <v>60</v>
      </c>
      <c r="J227" s="23" t="s">
        <v>72</v>
      </c>
      <c r="K227" s="23" t="s">
        <v>64</v>
      </c>
      <c r="L227" s="23" t="s">
        <v>62</v>
      </c>
      <c r="M227" s="23" t="s">
        <v>68</v>
      </c>
      <c r="N227" s="23" t="s">
        <v>63</v>
      </c>
      <c r="O227" s="23" t="s">
        <v>65</v>
      </c>
      <c r="P227" s="23" t="s">
        <v>71</v>
      </c>
      <c r="Q227" s="23" t="s">
        <v>61</v>
      </c>
      <c r="R227" s="23" t="s">
        <v>75</v>
      </c>
    </row>
    <row r="228" spans="1:18" x14ac:dyDescent="0.25">
      <c r="A228" s="4">
        <v>1</v>
      </c>
      <c r="B228" s="4">
        <v>36</v>
      </c>
      <c r="C228" s="4"/>
      <c r="D228" s="11"/>
      <c r="E228">
        <f t="shared" ref="E228:E263" si="6">(3.142*(B228*B228))/40000</f>
        <v>0.1018008</v>
      </c>
      <c r="H228" s="22">
        <f>(C233+C255)/2</f>
        <v>20.6</v>
      </c>
      <c r="I228" s="22">
        <v>9.1</v>
      </c>
      <c r="J228" s="22">
        <v>1961</v>
      </c>
      <c r="K228" s="22">
        <f>2020-J228</f>
        <v>59</v>
      </c>
      <c r="L228" s="22">
        <f>COUNT(B228:B263)</f>
        <v>36</v>
      </c>
      <c r="M228" s="22">
        <f>SUM(E228:E263)</f>
        <v>1.7708225594999998</v>
      </c>
      <c r="N228" s="22">
        <f>SUM(B228:B263)/L228</f>
        <v>23.725000000000001</v>
      </c>
      <c r="O228" s="22">
        <f>P228/L228</f>
        <v>0.44762459142916661</v>
      </c>
      <c r="P228" s="22">
        <f>I228*M228</f>
        <v>16.114485291449999</v>
      </c>
      <c r="Q228" s="22">
        <v>12</v>
      </c>
      <c r="R228" s="22" t="s">
        <v>85</v>
      </c>
    </row>
    <row r="229" spans="1:18" x14ac:dyDescent="0.25">
      <c r="A229" s="1">
        <v>2</v>
      </c>
      <c r="B229" s="1">
        <v>17.5</v>
      </c>
      <c r="C229" s="1"/>
      <c r="D229" s="11"/>
      <c r="E229">
        <f t="shared" si="6"/>
        <v>2.4055937499999999E-2</v>
      </c>
    </row>
    <row r="230" spans="1:18" x14ac:dyDescent="0.25">
      <c r="A230" s="1">
        <v>3</v>
      </c>
      <c r="B230" s="1">
        <v>14.1</v>
      </c>
      <c r="C230" s="1"/>
      <c r="D230" s="11"/>
      <c r="E230">
        <f t="shared" si="6"/>
        <v>1.5616525500000001E-2</v>
      </c>
    </row>
    <row r="231" spans="1:18" x14ac:dyDescent="0.25">
      <c r="A231" s="1">
        <v>4</v>
      </c>
      <c r="B231" s="1">
        <v>19.899999999999999</v>
      </c>
      <c r="C231" s="1"/>
      <c r="D231" s="11"/>
      <c r="E231">
        <f t="shared" si="6"/>
        <v>3.1106585499999995E-2</v>
      </c>
    </row>
    <row r="232" spans="1:18" x14ac:dyDescent="0.25">
      <c r="A232" s="1">
        <v>5</v>
      </c>
      <c r="B232" s="1">
        <v>16</v>
      </c>
      <c r="C232" s="1"/>
      <c r="D232" s="11"/>
      <c r="E232">
        <f t="shared" si="6"/>
        <v>2.01088E-2</v>
      </c>
    </row>
    <row r="233" spans="1:18" x14ac:dyDescent="0.25">
      <c r="A233" s="3">
        <v>6</v>
      </c>
      <c r="B233" s="3">
        <v>36.700000000000003</v>
      </c>
      <c r="C233" s="3">
        <v>19.600000000000001</v>
      </c>
      <c r="D233" s="19"/>
      <c r="E233">
        <f t="shared" si="6"/>
        <v>0.1057982095</v>
      </c>
    </row>
    <row r="234" spans="1:18" x14ac:dyDescent="0.25">
      <c r="A234" s="1">
        <v>7</v>
      </c>
      <c r="B234" s="1">
        <v>34.1</v>
      </c>
      <c r="C234" s="1"/>
      <c r="D234" s="11"/>
      <c r="E234">
        <f t="shared" si="6"/>
        <v>9.1338725500000009E-2</v>
      </c>
    </row>
    <row r="235" spans="1:18" x14ac:dyDescent="0.25">
      <c r="A235" s="1">
        <v>8</v>
      </c>
      <c r="B235" s="1">
        <v>15</v>
      </c>
      <c r="C235" s="1"/>
      <c r="D235" s="11"/>
      <c r="E235">
        <f t="shared" si="6"/>
        <v>1.7673749999999998E-2</v>
      </c>
    </row>
    <row r="236" spans="1:18" x14ac:dyDescent="0.25">
      <c r="A236" s="1">
        <v>9</v>
      </c>
      <c r="B236" s="1">
        <v>27.9</v>
      </c>
      <c r="C236" s="1"/>
      <c r="D236" s="11"/>
      <c r="E236">
        <f t="shared" si="6"/>
        <v>6.1144105500000004E-2</v>
      </c>
    </row>
    <row r="237" spans="1:18" x14ac:dyDescent="0.25">
      <c r="A237" s="1">
        <v>10</v>
      </c>
      <c r="B237" s="1">
        <v>33.1</v>
      </c>
      <c r="C237" s="1"/>
      <c r="D237" s="11"/>
      <c r="E237">
        <f t="shared" si="6"/>
        <v>8.6060165500000008E-2</v>
      </c>
    </row>
    <row r="238" spans="1:18" x14ac:dyDescent="0.25">
      <c r="A238" s="1">
        <v>11</v>
      </c>
      <c r="B238" s="1">
        <v>18.8</v>
      </c>
      <c r="C238" s="1"/>
      <c r="D238" s="11"/>
      <c r="E238">
        <f t="shared" si="6"/>
        <v>2.7762712000000005E-2</v>
      </c>
    </row>
    <row r="239" spans="1:18" x14ac:dyDescent="0.25">
      <c r="A239" s="1">
        <v>12</v>
      </c>
      <c r="B239" s="1">
        <v>32.299999999999997</v>
      </c>
      <c r="C239" s="1"/>
      <c r="D239" s="11"/>
      <c r="E239">
        <f t="shared" si="6"/>
        <v>8.1950429499999977E-2</v>
      </c>
    </row>
    <row r="240" spans="1:18" x14ac:dyDescent="0.25">
      <c r="A240" s="1">
        <v>13</v>
      </c>
      <c r="B240" s="1">
        <v>15.5</v>
      </c>
      <c r="C240" s="1"/>
      <c r="D240" s="11"/>
      <c r="E240">
        <f t="shared" si="6"/>
        <v>1.88716375E-2</v>
      </c>
    </row>
    <row r="241" spans="1:5" x14ac:dyDescent="0.25">
      <c r="A241" s="1">
        <v>14</v>
      </c>
      <c r="B241" s="1">
        <v>21</v>
      </c>
      <c r="C241" s="1"/>
      <c r="D241" s="11"/>
      <c r="E241">
        <f t="shared" si="6"/>
        <v>3.4640549999999999E-2</v>
      </c>
    </row>
    <row r="242" spans="1:5" x14ac:dyDescent="0.25">
      <c r="A242" s="1">
        <v>15</v>
      </c>
      <c r="B242" s="1">
        <v>20.100000000000001</v>
      </c>
      <c r="C242" s="1"/>
      <c r="D242" s="11"/>
      <c r="E242">
        <f t="shared" si="6"/>
        <v>3.1734985500000007E-2</v>
      </c>
    </row>
    <row r="243" spans="1:5" x14ac:dyDescent="0.25">
      <c r="A243" s="1">
        <v>16</v>
      </c>
      <c r="B243" s="1">
        <v>19</v>
      </c>
      <c r="C243" s="1"/>
      <c r="D243" s="11"/>
      <c r="E243">
        <f t="shared" si="6"/>
        <v>2.8356549999999998E-2</v>
      </c>
    </row>
    <row r="244" spans="1:5" x14ac:dyDescent="0.25">
      <c r="A244" s="1">
        <v>17</v>
      </c>
      <c r="B244" s="1">
        <v>19.2</v>
      </c>
      <c r="C244" s="1"/>
      <c r="D244" s="11"/>
      <c r="E244">
        <f t="shared" si="6"/>
        <v>2.8956671999999996E-2</v>
      </c>
    </row>
    <row r="245" spans="1:5" x14ac:dyDescent="0.25">
      <c r="A245" s="1">
        <v>18</v>
      </c>
      <c r="B245" s="1">
        <v>31.8</v>
      </c>
      <c r="C245" s="1"/>
      <c r="D245" s="11"/>
      <c r="E245">
        <f t="shared" si="6"/>
        <v>7.9432902E-2</v>
      </c>
    </row>
    <row r="246" spans="1:5" x14ac:dyDescent="0.25">
      <c r="A246" s="1">
        <v>19</v>
      </c>
      <c r="B246" s="1">
        <v>24.1</v>
      </c>
      <c r="C246" s="1"/>
      <c r="D246" s="11"/>
      <c r="E246">
        <f t="shared" si="6"/>
        <v>4.5622625500000007E-2</v>
      </c>
    </row>
    <row r="247" spans="1:5" x14ac:dyDescent="0.25">
      <c r="A247" s="1">
        <v>20</v>
      </c>
      <c r="B247" s="1">
        <v>21</v>
      </c>
      <c r="C247" s="1"/>
      <c r="D247" s="11"/>
      <c r="E247">
        <f t="shared" si="6"/>
        <v>3.4640549999999999E-2</v>
      </c>
    </row>
    <row r="248" spans="1:5" x14ac:dyDescent="0.25">
      <c r="A248" s="1">
        <v>21</v>
      </c>
      <c r="B248" s="1">
        <v>22.5</v>
      </c>
      <c r="C248" s="1"/>
      <c r="D248" s="11"/>
      <c r="E248">
        <f t="shared" si="6"/>
        <v>3.9765937500000001E-2</v>
      </c>
    </row>
    <row r="249" spans="1:5" x14ac:dyDescent="0.25">
      <c r="A249" s="1">
        <v>22</v>
      </c>
      <c r="B249" s="1">
        <v>23.1</v>
      </c>
      <c r="C249" s="1"/>
      <c r="D249" s="11"/>
      <c r="E249">
        <f t="shared" si="6"/>
        <v>4.1915065499999994E-2</v>
      </c>
    </row>
    <row r="250" spans="1:5" x14ac:dyDescent="0.25">
      <c r="A250" s="1">
        <v>23</v>
      </c>
      <c r="B250" s="1">
        <v>32</v>
      </c>
      <c r="C250" s="1"/>
      <c r="D250" s="11"/>
      <c r="E250">
        <f t="shared" si="6"/>
        <v>8.0435199999999998E-2</v>
      </c>
    </row>
    <row r="251" spans="1:5" x14ac:dyDescent="0.25">
      <c r="A251" s="1">
        <v>24</v>
      </c>
      <c r="B251" s="1">
        <v>18.3</v>
      </c>
      <c r="C251" s="1"/>
      <c r="D251" s="11"/>
      <c r="E251">
        <f t="shared" si="6"/>
        <v>2.6305609500000004E-2</v>
      </c>
    </row>
    <row r="252" spans="1:5" x14ac:dyDescent="0.25">
      <c r="A252" s="1">
        <v>25</v>
      </c>
      <c r="B252" s="1">
        <v>11</v>
      </c>
      <c r="C252" s="1"/>
      <c r="D252" s="11"/>
      <c r="E252">
        <f t="shared" si="6"/>
        <v>9.5045500000000005E-3</v>
      </c>
    </row>
    <row r="253" spans="1:5" x14ac:dyDescent="0.25">
      <c r="A253" s="1">
        <v>26</v>
      </c>
      <c r="B253" s="1">
        <v>30.1</v>
      </c>
      <c r="C253" s="1"/>
      <c r="D253" s="11"/>
      <c r="E253">
        <f t="shared" si="6"/>
        <v>7.1167085500000005E-2</v>
      </c>
    </row>
    <row r="254" spans="1:5" x14ac:dyDescent="0.25">
      <c r="A254" s="1">
        <v>27</v>
      </c>
      <c r="B254" s="1">
        <v>21</v>
      </c>
      <c r="C254" s="1"/>
      <c r="D254" s="11"/>
      <c r="E254">
        <f t="shared" si="6"/>
        <v>3.4640549999999999E-2</v>
      </c>
    </row>
    <row r="255" spans="1:5" x14ac:dyDescent="0.25">
      <c r="A255" s="2">
        <v>28</v>
      </c>
      <c r="B255" s="2">
        <v>38.5</v>
      </c>
      <c r="C255" s="2">
        <v>21.6</v>
      </c>
      <c r="D255" s="18"/>
      <c r="E255">
        <f t="shared" si="6"/>
        <v>0.11643073749999999</v>
      </c>
    </row>
    <row r="256" spans="1:5" x14ac:dyDescent="0.25">
      <c r="A256" s="1">
        <v>29</v>
      </c>
      <c r="B256" s="1">
        <v>30.1</v>
      </c>
      <c r="C256" s="1"/>
      <c r="D256" s="11"/>
      <c r="E256">
        <f t="shared" si="6"/>
        <v>7.1167085500000005E-2</v>
      </c>
    </row>
    <row r="257" spans="1:18" x14ac:dyDescent="0.25">
      <c r="A257" s="1">
        <v>30</v>
      </c>
      <c r="B257" s="1">
        <v>23</v>
      </c>
      <c r="C257" s="1"/>
      <c r="D257" s="11"/>
      <c r="E257">
        <f t="shared" si="6"/>
        <v>4.1552949999999998E-2</v>
      </c>
    </row>
    <row r="258" spans="1:18" x14ac:dyDescent="0.25">
      <c r="A258" s="1">
        <v>31</v>
      </c>
      <c r="B258" s="1">
        <v>15</v>
      </c>
      <c r="C258" s="1"/>
      <c r="D258" s="11"/>
      <c r="E258">
        <f t="shared" si="6"/>
        <v>1.7673749999999998E-2</v>
      </c>
    </row>
    <row r="259" spans="1:18" x14ac:dyDescent="0.25">
      <c r="A259" s="1">
        <v>32</v>
      </c>
      <c r="B259" s="1">
        <v>30.6</v>
      </c>
      <c r="C259" s="1"/>
      <c r="D259" s="11"/>
      <c r="E259">
        <f t="shared" si="6"/>
        <v>7.3551078000000006E-2</v>
      </c>
    </row>
    <row r="260" spans="1:18" x14ac:dyDescent="0.25">
      <c r="A260" s="1">
        <v>33</v>
      </c>
      <c r="B260" s="1">
        <v>8</v>
      </c>
      <c r="C260" s="1"/>
      <c r="D260" s="11"/>
      <c r="E260">
        <f t="shared" si="6"/>
        <v>5.0271999999999999E-3</v>
      </c>
    </row>
    <row r="261" spans="1:18" x14ac:dyDescent="0.25">
      <c r="A261" s="1">
        <v>34</v>
      </c>
      <c r="B261" s="1">
        <v>14.8</v>
      </c>
      <c r="C261" s="1"/>
      <c r="D261" s="11"/>
      <c r="E261">
        <f t="shared" si="6"/>
        <v>1.7205592000000002E-2</v>
      </c>
    </row>
    <row r="262" spans="1:18" x14ac:dyDescent="0.25">
      <c r="A262" s="1">
        <v>35</v>
      </c>
      <c r="B262" s="1">
        <v>35</v>
      </c>
      <c r="C262" s="1"/>
      <c r="D262" s="11"/>
      <c r="E262">
        <f t="shared" si="6"/>
        <v>9.6223749999999997E-2</v>
      </c>
    </row>
    <row r="263" spans="1:18" x14ac:dyDescent="0.25">
      <c r="A263" s="1">
        <v>36</v>
      </c>
      <c r="B263" s="1">
        <v>28</v>
      </c>
      <c r="C263" s="1"/>
      <c r="D263" s="11"/>
      <c r="E263">
        <f t="shared" si="6"/>
        <v>6.1583199999999998E-2</v>
      </c>
    </row>
    <row r="265" spans="1:18" ht="15.75" thickBot="1" x14ac:dyDescent="0.3">
      <c r="B265" t="s">
        <v>35</v>
      </c>
    </row>
    <row r="266" spans="1:18" ht="45.75" thickBot="1" x14ac:dyDescent="0.3">
      <c r="A266" s="5" t="s">
        <v>57</v>
      </c>
      <c r="B266" s="7" t="s">
        <v>2</v>
      </c>
      <c r="C266" s="6" t="s">
        <v>16</v>
      </c>
      <c r="D266" s="11"/>
      <c r="H266" s="23" t="s">
        <v>59</v>
      </c>
      <c r="I266" s="23" t="s">
        <v>60</v>
      </c>
      <c r="J266" s="23" t="s">
        <v>72</v>
      </c>
      <c r="K266" s="23" t="s">
        <v>64</v>
      </c>
      <c r="L266" s="23" t="s">
        <v>62</v>
      </c>
      <c r="M266" s="23" t="s">
        <v>68</v>
      </c>
      <c r="N266" s="23" t="s">
        <v>63</v>
      </c>
      <c r="O266" s="23" t="s">
        <v>65</v>
      </c>
      <c r="P266" s="23" t="s">
        <v>71</v>
      </c>
      <c r="Q266" s="23" t="s">
        <v>61</v>
      </c>
      <c r="R266" s="23" t="s">
        <v>75</v>
      </c>
    </row>
    <row r="267" spans="1:18" x14ac:dyDescent="0.25">
      <c r="A267" s="4">
        <v>1</v>
      </c>
      <c r="B267" s="4">
        <v>29.3</v>
      </c>
      <c r="C267" s="4"/>
      <c r="D267" s="11"/>
      <c r="E267">
        <f t="shared" ref="E267:E278" si="7">(3.142*(B267*B267))/40000</f>
        <v>6.7434389499999997E-2</v>
      </c>
      <c r="H267" s="22">
        <f>(C269+C273)/2</f>
        <v>25.75</v>
      </c>
      <c r="I267" s="22">
        <v>11.22</v>
      </c>
      <c r="J267" s="22">
        <v>1959</v>
      </c>
      <c r="K267" s="22">
        <f>2020-J267</f>
        <v>61</v>
      </c>
      <c r="L267" s="22">
        <f>COUNT(B267:B278)</f>
        <v>12</v>
      </c>
      <c r="M267" s="22">
        <f>SUM(E267:E278)</f>
        <v>1.5930686225000004</v>
      </c>
      <c r="N267" s="22">
        <f>SUM(B267:B278)/L267</f>
        <v>40.274999999999999</v>
      </c>
      <c r="O267" s="22">
        <f>P267/L267</f>
        <v>1.4895191620375003</v>
      </c>
      <c r="P267" s="22">
        <f>I267*M267</f>
        <v>17.874229944450004</v>
      </c>
      <c r="Q267" s="22">
        <v>12</v>
      </c>
      <c r="R267" s="22" t="s">
        <v>87</v>
      </c>
    </row>
    <row r="268" spans="1:18" x14ac:dyDescent="0.25">
      <c r="A268" s="1">
        <v>2</v>
      </c>
      <c r="B268" s="1">
        <v>43</v>
      </c>
      <c r="C268" s="1"/>
      <c r="D268" s="11"/>
      <c r="E268">
        <f t="shared" si="7"/>
        <v>0.14523895000000001</v>
      </c>
    </row>
    <row r="269" spans="1:18" x14ac:dyDescent="0.25">
      <c r="A269" s="13">
        <v>3</v>
      </c>
      <c r="B269" s="3">
        <v>50</v>
      </c>
      <c r="C269" s="3">
        <v>22</v>
      </c>
      <c r="D269" s="19"/>
      <c r="E269">
        <f t="shared" si="7"/>
        <v>0.19637499999999999</v>
      </c>
    </row>
    <row r="270" spans="1:18" x14ac:dyDescent="0.25">
      <c r="A270" s="1">
        <v>4</v>
      </c>
      <c r="B270" s="1">
        <v>33.4</v>
      </c>
      <c r="C270" s="1"/>
      <c r="D270" s="11"/>
      <c r="E270">
        <f t="shared" si="7"/>
        <v>8.7627237999999982E-2</v>
      </c>
    </row>
    <row r="271" spans="1:18" x14ac:dyDescent="0.25">
      <c r="A271" s="4">
        <v>5</v>
      </c>
      <c r="B271" s="1">
        <v>47</v>
      </c>
      <c r="C271" s="1"/>
      <c r="D271" s="11"/>
      <c r="E271">
        <f t="shared" si="7"/>
        <v>0.17351695</v>
      </c>
    </row>
    <row r="272" spans="1:18" x14ac:dyDescent="0.25">
      <c r="A272" s="1">
        <v>6</v>
      </c>
      <c r="B272" s="1">
        <v>35</v>
      </c>
      <c r="C272" s="1"/>
      <c r="D272" s="11"/>
      <c r="E272">
        <f t="shared" si="7"/>
        <v>9.6223749999999997E-2</v>
      </c>
    </row>
    <row r="273" spans="1:18" x14ac:dyDescent="0.25">
      <c r="A273" s="12">
        <v>7</v>
      </c>
      <c r="B273" s="2">
        <v>55.9</v>
      </c>
      <c r="C273" s="2">
        <v>29.5</v>
      </c>
      <c r="D273" s="18"/>
      <c r="E273">
        <f t="shared" si="7"/>
        <v>0.2454538255</v>
      </c>
    </row>
    <row r="274" spans="1:18" x14ac:dyDescent="0.25">
      <c r="A274" s="1">
        <v>8</v>
      </c>
      <c r="B274" s="1">
        <v>39</v>
      </c>
      <c r="C274" s="1"/>
      <c r="D274" s="11"/>
      <c r="E274">
        <f t="shared" si="7"/>
        <v>0.11947455</v>
      </c>
    </row>
    <row r="275" spans="1:18" x14ac:dyDescent="0.25">
      <c r="A275" s="4">
        <v>9</v>
      </c>
      <c r="B275" s="1">
        <v>35</v>
      </c>
      <c r="C275" s="1"/>
      <c r="D275" s="11"/>
      <c r="E275">
        <f t="shared" si="7"/>
        <v>9.6223749999999997E-2</v>
      </c>
    </row>
    <row r="276" spans="1:18" x14ac:dyDescent="0.25">
      <c r="A276" s="1">
        <v>10</v>
      </c>
      <c r="B276" s="1">
        <v>42.2</v>
      </c>
      <c r="C276" s="1"/>
      <c r="D276" s="11"/>
      <c r="E276">
        <f t="shared" si="7"/>
        <v>0.13988498200000002</v>
      </c>
    </row>
    <row r="277" spans="1:18" x14ac:dyDescent="0.25">
      <c r="A277" s="4">
        <v>11</v>
      </c>
      <c r="B277" s="1">
        <v>46</v>
      </c>
      <c r="C277" s="1"/>
      <c r="D277" s="11"/>
      <c r="E277">
        <f t="shared" si="7"/>
        <v>0.16621179999999999</v>
      </c>
    </row>
    <row r="278" spans="1:18" x14ac:dyDescent="0.25">
      <c r="A278" s="1">
        <v>12</v>
      </c>
      <c r="B278" s="1">
        <v>27.5</v>
      </c>
      <c r="C278" s="1"/>
      <c r="D278" s="11"/>
      <c r="E278">
        <f t="shared" si="7"/>
        <v>5.9403437499999996E-2</v>
      </c>
    </row>
    <row r="279" spans="1:18" x14ac:dyDescent="0.25">
      <c r="A279" s="11"/>
      <c r="B279" s="11"/>
      <c r="C279" s="11"/>
      <c r="D279" s="11"/>
    </row>
    <row r="280" spans="1:18" ht="15.75" thickBot="1" x14ac:dyDescent="0.3">
      <c r="A280" t="s">
        <v>8</v>
      </c>
    </row>
    <row r="281" spans="1:18" ht="45" x14ac:dyDescent="0.25">
      <c r="A281" s="8" t="s">
        <v>57</v>
      </c>
      <c r="B281" s="9" t="s">
        <v>2</v>
      </c>
      <c r="C281" s="10" t="s">
        <v>3</v>
      </c>
      <c r="D281" s="11"/>
      <c r="H281" s="23" t="s">
        <v>59</v>
      </c>
      <c r="I281" s="23" t="s">
        <v>60</v>
      </c>
      <c r="J281" s="23" t="s">
        <v>72</v>
      </c>
      <c r="K281" s="23" t="s">
        <v>64</v>
      </c>
      <c r="L281" s="23" t="s">
        <v>62</v>
      </c>
      <c r="M281" s="23" t="s">
        <v>68</v>
      </c>
      <c r="N281" s="23" t="s">
        <v>63</v>
      </c>
      <c r="O281" s="23" t="s">
        <v>65</v>
      </c>
      <c r="P281" s="23" t="s">
        <v>71</v>
      </c>
      <c r="Q281" s="23" t="s">
        <v>61</v>
      </c>
      <c r="R281" s="23" t="s">
        <v>75</v>
      </c>
    </row>
    <row r="282" spans="1:18" x14ac:dyDescent="0.25">
      <c r="A282" s="2">
        <v>1</v>
      </c>
      <c r="B282" s="2">
        <v>125</v>
      </c>
      <c r="C282" s="2">
        <v>35.1</v>
      </c>
      <c r="D282" s="18"/>
      <c r="E282">
        <f t="shared" ref="E282:E318" si="8">(3.142*(B282*B282))/40000</f>
        <v>1.22734375</v>
      </c>
      <c r="H282" s="22">
        <f>(C282+C303)/2</f>
        <v>34.6</v>
      </c>
      <c r="I282" s="22">
        <v>13.35</v>
      </c>
      <c r="J282" s="22">
        <v>1958</v>
      </c>
      <c r="K282" s="22">
        <f>2020-J282</f>
        <v>62</v>
      </c>
      <c r="L282" s="22">
        <f>COUNT(B282:B318)</f>
        <v>37</v>
      </c>
      <c r="M282" s="22">
        <f>SUM(E282:E318)</f>
        <v>18.916469912499998</v>
      </c>
      <c r="N282" s="22">
        <f>SUM(B282:B318)/L282</f>
        <v>78.370270270270268</v>
      </c>
      <c r="O282" s="22">
        <f>P282/L282</f>
        <v>6.8252668468074313</v>
      </c>
      <c r="P282" s="22">
        <f>I282*M282</f>
        <v>252.53487333187496</v>
      </c>
      <c r="Q282" s="22">
        <v>22</v>
      </c>
      <c r="R282" s="22" t="s">
        <v>87</v>
      </c>
    </row>
    <row r="283" spans="1:18" x14ac:dyDescent="0.25">
      <c r="A283" s="1">
        <v>2</v>
      </c>
      <c r="B283" s="1">
        <v>91</v>
      </c>
      <c r="C283" s="1"/>
      <c r="D283" s="11"/>
      <c r="E283">
        <f t="shared" si="8"/>
        <v>0.65047254999999993</v>
      </c>
    </row>
    <row r="284" spans="1:18" x14ac:dyDescent="0.25">
      <c r="A284" s="1">
        <v>3</v>
      </c>
      <c r="B284" s="1">
        <v>54</v>
      </c>
      <c r="C284" s="1"/>
      <c r="D284" s="11"/>
      <c r="E284">
        <f t="shared" si="8"/>
        <v>0.2290518</v>
      </c>
    </row>
    <row r="285" spans="1:18" x14ac:dyDescent="0.25">
      <c r="A285" s="1">
        <v>4</v>
      </c>
      <c r="B285" s="1">
        <v>105</v>
      </c>
      <c r="C285" s="1"/>
      <c r="D285" s="11"/>
      <c r="E285">
        <f t="shared" si="8"/>
        <v>0.86601374999999992</v>
      </c>
    </row>
    <row r="286" spans="1:18" x14ac:dyDescent="0.25">
      <c r="A286" s="1">
        <v>5</v>
      </c>
      <c r="B286" s="1">
        <v>50.7</v>
      </c>
      <c r="C286" s="1"/>
      <c r="D286" s="11"/>
      <c r="E286">
        <f t="shared" si="8"/>
        <v>0.2019119895</v>
      </c>
    </row>
    <row r="287" spans="1:18" x14ac:dyDescent="0.25">
      <c r="A287" s="1">
        <v>6</v>
      </c>
      <c r="B287" s="1">
        <v>93.5</v>
      </c>
      <c r="C287" s="1"/>
      <c r="D287" s="11"/>
      <c r="E287">
        <f t="shared" si="8"/>
        <v>0.68670373750000002</v>
      </c>
    </row>
    <row r="288" spans="1:18" x14ac:dyDescent="0.25">
      <c r="A288" s="1">
        <v>7</v>
      </c>
      <c r="B288" s="1">
        <v>62.2</v>
      </c>
      <c r="C288" s="1"/>
      <c r="D288" s="11"/>
      <c r="E288">
        <f t="shared" si="8"/>
        <v>0.30389738199999999</v>
      </c>
    </row>
    <row r="289" spans="1:5" x14ac:dyDescent="0.25">
      <c r="A289" s="1">
        <v>8</v>
      </c>
      <c r="B289" s="1">
        <v>64.8</v>
      </c>
      <c r="C289" s="1"/>
      <c r="D289" s="11"/>
      <c r="E289">
        <f t="shared" si="8"/>
        <v>0.32983459199999998</v>
      </c>
    </row>
    <row r="290" spans="1:5" x14ac:dyDescent="0.25">
      <c r="A290" s="1">
        <v>9</v>
      </c>
      <c r="B290" s="1">
        <v>57.5</v>
      </c>
      <c r="C290" s="1"/>
      <c r="D290" s="11"/>
      <c r="E290">
        <f t="shared" si="8"/>
        <v>0.25970593749999998</v>
      </c>
    </row>
    <row r="291" spans="1:5" x14ac:dyDescent="0.25">
      <c r="A291" s="1">
        <v>10</v>
      </c>
      <c r="B291" s="1">
        <v>101</v>
      </c>
      <c r="C291" s="1"/>
      <c r="D291" s="11"/>
      <c r="E291">
        <f t="shared" si="8"/>
        <v>0.80128854999999999</v>
      </c>
    </row>
    <row r="292" spans="1:5" x14ac:dyDescent="0.25">
      <c r="A292" s="1">
        <v>11</v>
      </c>
      <c r="B292" s="1">
        <v>103.5</v>
      </c>
      <c r="C292" s="1"/>
      <c r="D292" s="11"/>
      <c r="E292">
        <f t="shared" si="8"/>
        <v>0.84144723749999994</v>
      </c>
    </row>
    <row r="293" spans="1:5" x14ac:dyDescent="0.25">
      <c r="A293" s="1">
        <v>12</v>
      </c>
      <c r="B293" s="1">
        <v>81</v>
      </c>
      <c r="C293" s="1"/>
      <c r="D293" s="11"/>
      <c r="E293">
        <f t="shared" si="8"/>
        <v>0.51536654999999998</v>
      </c>
    </row>
    <row r="294" spans="1:5" x14ac:dyDescent="0.25">
      <c r="A294" s="1">
        <v>13</v>
      </c>
      <c r="B294" s="1">
        <v>44.6</v>
      </c>
      <c r="C294" s="1"/>
      <c r="D294" s="11"/>
      <c r="E294">
        <f t="shared" si="8"/>
        <v>0.156248518</v>
      </c>
    </row>
    <row r="295" spans="1:5" x14ac:dyDescent="0.25">
      <c r="A295" s="1">
        <v>14</v>
      </c>
      <c r="B295" s="1">
        <v>60.8</v>
      </c>
      <c r="C295" s="1"/>
      <c r="D295" s="11"/>
      <c r="E295">
        <f t="shared" si="8"/>
        <v>0.29037107200000001</v>
      </c>
    </row>
    <row r="296" spans="1:5" x14ac:dyDescent="0.25">
      <c r="A296" s="1">
        <v>15</v>
      </c>
      <c r="B296" s="1">
        <v>59.5</v>
      </c>
      <c r="C296" s="1"/>
      <c r="D296" s="11"/>
      <c r="E296">
        <f t="shared" si="8"/>
        <v>0.27808663750000001</v>
      </c>
    </row>
    <row r="297" spans="1:5" x14ac:dyDescent="0.25">
      <c r="A297" s="1">
        <v>16</v>
      </c>
      <c r="B297" s="1">
        <v>56.4</v>
      </c>
      <c r="C297" s="1"/>
      <c r="D297" s="11"/>
      <c r="E297">
        <f t="shared" si="8"/>
        <v>0.24986440800000001</v>
      </c>
    </row>
    <row r="298" spans="1:5" x14ac:dyDescent="0.25">
      <c r="A298" s="1">
        <v>17</v>
      </c>
      <c r="B298" s="1">
        <v>100</v>
      </c>
      <c r="C298" s="1"/>
      <c r="D298" s="11"/>
      <c r="E298">
        <f t="shared" si="8"/>
        <v>0.78549999999999998</v>
      </c>
    </row>
    <row r="299" spans="1:5" x14ac:dyDescent="0.25">
      <c r="A299" s="1">
        <v>18</v>
      </c>
      <c r="B299" s="1">
        <v>80.8</v>
      </c>
      <c r="C299" s="1"/>
      <c r="D299" s="11"/>
      <c r="E299">
        <f t="shared" si="8"/>
        <v>0.51282467199999993</v>
      </c>
    </row>
    <row r="300" spans="1:5" x14ac:dyDescent="0.25">
      <c r="A300" s="1">
        <v>19</v>
      </c>
      <c r="B300" s="1">
        <v>57</v>
      </c>
      <c r="C300" s="1"/>
      <c r="D300" s="11"/>
      <c r="E300">
        <f t="shared" si="8"/>
        <v>0.25520894999999999</v>
      </c>
    </row>
    <row r="301" spans="1:5" x14ac:dyDescent="0.25">
      <c r="A301" s="1">
        <v>20</v>
      </c>
      <c r="B301" s="1">
        <v>99</v>
      </c>
      <c r="C301" s="1"/>
      <c r="D301" s="11"/>
      <c r="E301">
        <f t="shared" si="8"/>
        <v>0.76986854999999998</v>
      </c>
    </row>
    <row r="302" spans="1:5" x14ac:dyDescent="0.25">
      <c r="A302" s="1">
        <v>21</v>
      </c>
      <c r="B302" s="1">
        <v>86.9</v>
      </c>
      <c r="C302" s="1"/>
      <c r="D302" s="11"/>
      <c r="E302">
        <f t="shared" si="8"/>
        <v>0.59317896550000004</v>
      </c>
    </row>
    <row r="303" spans="1:5" x14ac:dyDescent="0.25">
      <c r="A303" s="3">
        <v>22</v>
      </c>
      <c r="B303" s="3">
        <v>117</v>
      </c>
      <c r="C303" s="3">
        <v>34.1</v>
      </c>
      <c r="D303" s="19"/>
      <c r="E303">
        <f t="shared" si="8"/>
        <v>1.0752709499999999</v>
      </c>
    </row>
    <row r="304" spans="1:5" x14ac:dyDescent="0.25">
      <c r="A304" s="1">
        <v>23</v>
      </c>
      <c r="B304" s="1">
        <v>91.5</v>
      </c>
      <c r="C304" s="1"/>
      <c r="D304" s="11"/>
      <c r="E304">
        <f t="shared" si="8"/>
        <v>0.6576402375</v>
      </c>
    </row>
    <row r="305" spans="1:5" x14ac:dyDescent="0.25">
      <c r="A305" s="1">
        <v>24</v>
      </c>
      <c r="B305" s="1">
        <v>65</v>
      </c>
      <c r="C305" s="1"/>
      <c r="D305" s="11"/>
      <c r="E305">
        <f t="shared" si="8"/>
        <v>0.33187374999999997</v>
      </c>
    </row>
    <row r="306" spans="1:5" x14ac:dyDescent="0.25">
      <c r="A306" s="1">
        <v>25</v>
      </c>
      <c r="B306" s="1">
        <v>62.4</v>
      </c>
      <c r="C306" s="1"/>
      <c r="D306" s="11"/>
      <c r="E306">
        <f t="shared" si="8"/>
        <v>0.30585484800000001</v>
      </c>
    </row>
    <row r="307" spans="1:5" x14ac:dyDescent="0.25">
      <c r="A307" s="1">
        <v>26</v>
      </c>
      <c r="B307" s="1">
        <v>83.9</v>
      </c>
      <c r="C307" s="1"/>
      <c r="D307" s="11"/>
      <c r="E307">
        <f t="shared" si="8"/>
        <v>0.55292994550000008</v>
      </c>
    </row>
    <row r="308" spans="1:5" x14ac:dyDescent="0.25">
      <c r="A308" s="1">
        <v>27</v>
      </c>
      <c r="B308" s="1">
        <v>79.599999999999994</v>
      </c>
      <c r="C308" s="1"/>
      <c r="D308" s="11"/>
      <c r="E308">
        <f t="shared" si="8"/>
        <v>0.49770536799999993</v>
      </c>
    </row>
    <row r="309" spans="1:5" x14ac:dyDescent="0.25">
      <c r="A309" s="1">
        <v>28</v>
      </c>
      <c r="B309" s="1">
        <v>64.3</v>
      </c>
      <c r="C309" s="1"/>
      <c r="D309" s="11"/>
      <c r="E309">
        <f t="shared" si="8"/>
        <v>0.32476418949999997</v>
      </c>
    </row>
    <row r="310" spans="1:5" x14ac:dyDescent="0.25">
      <c r="A310" s="1">
        <v>29</v>
      </c>
      <c r="B310" s="1">
        <v>81.5</v>
      </c>
      <c r="C310" s="1"/>
      <c r="D310" s="11"/>
      <c r="E310">
        <f t="shared" si="8"/>
        <v>0.52174873749999995</v>
      </c>
    </row>
    <row r="311" spans="1:5" x14ac:dyDescent="0.25">
      <c r="A311" s="1">
        <v>30</v>
      </c>
      <c r="B311" s="1">
        <v>70</v>
      </c>
      <c r="C311" s="1"/>
      <c r="D311" s="11"/>
      <c r="E311">
        <f t="shared" si="8"/>
        <v>0.38489499999999999</v>
      </c>
    </row>
    <row r="312" spans="1:5" x14ac:dyDescent="0.25">
      <c r="A312" s="1">
        <v>31</v>
      </c>
      <c r="B312" s="1">
        <v>70.599999999999994</v>
      </c>
      <c r="C312" s="1"/>
      <c r="D312" s="11"/>
      <c r="E312">
        <f t="shared" si="8"/>
        <v>0.39152147799999987</v>
      </c>
    </row>
    <row r="313" spans="1:5" x14ac:dyDescent="0.25">
      <c r="A313" s="1">
        <v>32</v>
      </c>
      <c r="B313" s="1">
        <v>78.5</v>
      </c>
      <c r="C313" s="1"/>
      <c r="D313" s="11"/>
      <c r="E313">
        <f t="shared" si="8"/>
        <v>0.48404473749999999</v>
      </c>
    </row>
    <row r="314" spans="1:5" x14ac:dyDescent="0.25">
      <c r="A314" s="1">
        <v>33</v>
      </c>
      <c r="B314" s="1">
        <v>95</v>
      </c>
      <c r="C314" s="1"/>
      <c r="D314" s="11"/>
      <c r="E314">
        <f t="shared" si="8"/>
        <v>0.70891375000000001</v>
      </c>
    </row>
    <row r="315" spans="1:5" x14ac:dyDescent="0.25">
      <c r="A315" s="1">
        <v>34</v>
      </c>
      <c r="B315" s="1">
        <v>64.2</v>
      </c>
      <c r="C315" s="1"/>
      <c r="D315" s="11"/>
      <c r="E315">
        <f t="shared" si="8"/>
        <v>0.323754822</v>
      </c>
    </row>
    <row r="316" spans="1:5" x14ac:dyDescent="0.25">
      <c r="A316" s="1">
        <v>35</v>
      </c>
      <c r="B316" s="1">
        <v>90</v>
      </c>
      <c r="C316" s="1"/>
      <c r="D316" s="11"/>
      <c r="E316">
        <f t="shared" si="8"/>
        <v>0.63625500000000001</v>
      </c>
    </row>
    <row r="317" spans="1:5" x14ac:dyDescent="0.25">
      <c r="A317" s="1">
        <v>36</v>
      </c>
      <c r="B317" s="1">
        <v>83</v>
      </c>
      <c r="C317" s="1"/>
      <c r="D317" s="11"/>
      <c r="E317">
        <f t="shared" si="8"/>
        <v>0.54113094999999989</v>
      </c>
    </row>
    <row r="318" spans="1:5" x14ac:dyDescent="0.25">
      <c r="A318" s="1">
        <v>37</v>
      </c>
      <c r="B318" s="1">
        <v>69</v>
      </c>
      <c r="C318" s="1"/>
      <c r="D318" s="11"/>
      <c r="E318">
        <f t="shared" si="8"/>
        <v>0.37397655000000002</v>
      </c>
    </row>
    <row r="319" spans="1:5" x14ac:dyDescent="0.25">
      <c r="A319" s="11"/>
      <c r="B319" s="11"/>
      <c r="C319" s="11"/>
      <c r="D319" s="11"/>
    </row>
    <row r="320" spans="1:5" ht="15.75" thickBot="1" x14ac:dyDescent="0.3">
      <c r="A320" t="s">
        <v>91</v>
      </c>
    </row>
    <row r="321" spans="1:18" ht="45.75" thickBot="1" x14ac:dyDescent="0.3">
      <c r="A321" s="5" t="s">
        <v>57</v>
      </c>
      <c r="B321" s="7" t="s">
        <v>2</v>
      </c>
      <c r="C321" s="6" t="s">
        <v>3</v>
      </c>
      <c r="D321" s="11"/>
      <c r="H321" s="23" t="s">
        <v>59</v>
      </c>
      <c r="I321" s="23" t="s">
        <v>60</v>
      </c>
      <c r="J321" s="23" t="s">
        <v>72</v>
      </c>
      <c r="K321" s="23" t="s">
        <v>64</v>
      </c>
      <c r="L321" s="23" t="s">
        <v>62</v>
      </c>
      <c r="M321" s="23" t="s">
        <v>68</v>
      </c>
      <c r="N321" s="23" t="s">
        <v>63</v>
      </c>
      <c r="O321" s="23" t="s">
        <v>65</v>
      </c>
      <c r="P321" s="23" t="s">
        <v>71</v>
      </c>
      <c r="Q321" s="23" t="s">
        <v>61</v>
      </c>
      <c r="R321" s="23" t="s">
        <v>75</v>
      </c>
    </row>
    <row r="322" spans="1:18" x14ac:dyDescent="0.25">
      <c r="A322" s="4">
        <v>1</v>
      </c>
      <c r="B322" s="4">
        <v>30.1</v>
      </c>
      <c r="C322" s="4"/>
      <c r="D322" s="11"/>
      <c r="E322">
        <f t="shared" ref="E322:E325" si="9">(3.142*(B322*B322))/40000</f>
        <v>7.1167085500000005E-2</v>
      </c>
      <c r="H322" s="22">
        <v>25.7</v>
      </c>
      <c r="I322" s="22">
        <v>10.46</v>
      </c>
      <c r="J322" s="22">
        <v>1985</v>
      </c>
      <c r="K322" s="22">
        <f>2020-J322</f>
        <v>35</v>
      </c>
      <c r="L322" s="22">
        <f>COUNT(B322:B325)</f>
        <v>4</v>
      </c>
      <c r="M322" s="22">
        <f>SUM(E322:E325)</f>
        <v>0.62582748750000006</v>
      </c>
      <c r="N322" s="22">
        <f>SUM(B322:B325)/L322</f>
        <v>41.075000000000003</v>
      </c>
      <c r="O322" s="22">
        <f>P322/L322</f>
        <v>1.6365388798125002</v>
      </c>
      <c r="P322" s="22">
        <f>I322*M322</f>
        <v>6.5461555192500009</v>
      </c>
      <c r="Q322" s="22">
        <v>12</v>
      </c>
      <c r="R322" s="22" t="s">
        <v>90</v>
      </c>
    </row>
    <row r="323" spans="1:18" x14ac:dyDescent="0.25">
      <c r="A323" s="1">
        <v>2</v>
      </c>
      <c r="B323" s="1">
        <v>28.2</v>
      </c>
      <c r="C323" s="1"/>
      <c r="D323" s="11"/>
      <c r="E323">
        <f t="shared" si="9"/>
        <v>6.2466102000000003E-2</v>
      </c>
    </row>
    <row r="324" spans="1:18" x14ac:dyDescent="0.25">
      <c r="A324" s="12">
        <v>3</v>
      </c>
      <c r="B324" s="2">
        <v>71</v>
      </c>
      <c r="C324" s="2">
        <v>25.7</v>
      </c>
      <c r="D324" s="18"/>
      <c r="E324">
        <f t="shared" si="9"/>
        <v>0.39597054999999998</v>
      </c>
    </row>
    <row r="325" spans="1:18" x14ac:dyDescent="0.25">
      <c r="A325" s="3">
        <v>4</v>
      </c>
      <c r="B325" s="3">
        <v>35</v>
      </c>
      <c r="C325" s="3">
        <v>8.8000000000000007</v>
      </c>
      <c r="D325" s="19"/>
      <c r="E325">
        <f t="shared" si="9"/>
        <v>9.6223749999999997E-2</v>
      </c>
    </row>
    <row r="327" spans="1:18" ht="15.75" thickBot="1" x14ac:dyDescent="0.3">
      <c r="A327" t="s">
        <v>9</v>
      </c>
    </row>
    <row r="328" spans="1:18" ht="45.75" thickBot="1" x14ac:dyDescent="0.3">
      <c r="A328" s="5" t="s">
        <v>57</v>
      </c>
      <c r="B328" s="7" t="s">
        <v>2</v>
      </c>
      <c r="C328" s="6" t="s">
        <v>3</v>
      </c>
      <c r="D328" s="11"/>
      <c r="H328" s="23" t="s">
        <v>59</v>
      </c>
      <c r="I328" s="23" t="s">
        <v>60</v>
      </c>
      <c r="J328" s="23" t="s">
        <v>72</v>
      </c>
      <c r="K328" s="23" t="s">
        <v>64</v>
      </c>
      <c r="L328" s="23" t="s">
        <v>62</v>
      </c>
      <c r="M328" s="23" t="s">
        <v>68</v>
      </c>
      <c r="N328" s="23" t="s">
        <v>63</v>
      </c>
      <c r="O328" s="23" t="s">
        <v>65</v>
      </c>
      <c r="P328" s="23" t="s">
        <v>71</v>
      </c>
      <c r="Q328" s="23" t="s">
        <v>61</v>
      </c>
      <c r="R328" s="23" t="s">
        <v>75</v>
      </c>
    </row>
    <row r="329" spans="1:18" x14ac:dyDescent="0.25">
      <c r="A329" s="4">
        <v>1</v>
      </c>
      <c r="B329" s="4">
        <v>41.1</v>
      </c>
      <c r="C329" s="4"/>
      <c r="D329" s="11"/>
      <c r="E329">
        <f t="shared" ref="E329:E392" si="10">(3.142*(B329*B329))/40000</f>
        <v>0.1326874455</v>
      </c>
      <c r="H329" s="22">
        <f>(C378+C389)/2</f>
        <v>24.1</v>
      </c>
      <c r="I329" s="22">
        <v>10.58</v>
      </c>
      <c r="J329" s="22">
        <v>1958</v>
      </c>
      <c r="K329" s="22">
        <f>2020-J329</f>
        <v>62</v>
      </c>
      <c r="L329" s="22">
        <f>COUNT(B329:B402)</f>
        <v>74</v>
      </c>
      <c r="M329" s="22">
        <f>SUM(E329:E402)</f>
        <v>3.3368110695000013</v>
      </c>
      <c r="N329" s="22">
        <f>SUM(B329:B402)/L329</f>
        <v>22.52297297297298</v>
      </c>
      <c r="O329" s="22">
        <f>P329/L329</f>
        <v>0.47707379885554074</v>
      </c>
      <c r="P329" s="22">
        <f>I329*M329</f>
        <v>35.303461115310014</v>
      </c>
      <c r="Q329" s="22">
        <v>12</v>
      </c>
      <c r="R329" s="22" t="s">
        <v>94</v>
      </c>
    </row>
    <row r="330" spans="1:18" x14ac:dyDescent="0.25">
      <c r="A330" s="1">
        <v>2</v>
      </c>
      <c r="B330" s="1">
        <v>33.799999999999997</v>
      </c>
      <c r="C330" s="1"/>
      <c r="D330" s="11"/>
      <c r="E330">
        <f t="shared" si="10"/>
        <v>8.9738661999999983E-2</v>
      </c>
    </row>
    <row r="331" spans="1:18" x14ac:dyDescent="0.25">
      <c r="A331" s="4">
        <v>3</v>
      </c>
      <c r="B331" s="1">
        <v>18</v>
      </c>
      <c r="C331" s="1"/>
      <c r="D331" s="11"/>
      <c r="E331">
        <f t="shared" si="10"/>
        <v>2.5450199999999999E-2</v>
      </c>
    </row>
    <row r="332" spans="1:18" x14ac:dyDescent="0.25">
      <c r="A332" s="1">
        <v>4</v>
      </c>
      <c r="B332" s="1">
        <v>17.8</v>
      </c>
      <c r="C332" s="1"/>
      <c r="D332" s="11"/>
      <c r="E332">
        <f t="shared" si="10"/>
        <v>2.4887782000000001E-2</v>
      </c>
    </row>
    <row r="333" spans="1:18" x14ac:dyDescent="0.25">
      <c r="A333" s="4">
        <v>5</v>
      </c>
      <c r="B333" s="1">
        <v>24.6</v>
      </c>
      <c r="C333" s="1"/>
      <c r="D333" s="11"/>
      <c r="E333">
        <f t="shared" si="10"/>
        <v>4.7535318000000007E-2</v>
      </c>
    </row>
    <row r="334" spans="1:18" x14ac:dyDescent="0.25">
      <c r="A334" s="1">
        <v>6</v>
      </c>
      <c r="B334" s="1">
        <v>17</v>
      </c>
      <c r="C334" s="1"/>
      <c r="D334" s="11"/>
      <c r="E334">
        <f t="shared" si="10"/>
        <v>2.2700950000000001E-2</v>
      </c>
    </row>
    <row r="335" spans="1:18" x14ac:dyDescent="0.25">
      <c r="A335" s="4">
        <v>7</v>
      </c>
      <c r="B335" s="1">
        <v>16</v>
      </c>
      <c r="C335" s="1"/>
      <c r="D335" s="11"/>
      <c r="E335">
        <f t="shared" si="10"/>
        <v>2.01088E-2</v>
      </c>
    </row>
    <row r="336" spans="1:18" x14ac:dyDescent="0.25">
      <c r="A336" s="1">
        <v>8</v>
      </c>
      <c r="B336" s="1">
        <v>28.2</v>
      </c>
      <c r="C336" s="1"/>
      <c r="D336" s="11"/>
      <c r="E336">
        <f t="shared" si="10"/>
        <v>6.2466102000000003E-2</v>
      </c>
    </row>
    <row r="337" spans="1:5" x14ac:dyDescent="0.25">
      <c r="A337" s="4">
        <v>9</v>
      </c>
      <c r="B337" s="1">
        <v>35</v>
      </c>
      <c r="C337" s="1"/>
      <c r="D337" s="11"/>
      <c r="E337">
        <f t="shared" si="10"/>
        <v>9.6223749999999997E-2</v>
      </c>
    </row>
    <row r="338" spans="1:5" x14ac:dyDescent="0.25">
      <c r="A338" s="1">
        <v>10</v>
      </c>
      <c r="B338" s="1">
        <v>17.899999999999999</v>
      </c>
      <c r="C338" s="1"/>
      <c r="D338" s="11"/>
      <c r="E338">
        <f t="shared" si="10"/>
        <v>2.5168205499999995E-2</v>
      </c>
    </row>
    <row r="339" spans="1:5" x14ac:dyDescent="0.25">
      <c r="A339" s="4">
        <v>11</v>
      </c>
      <c r="B339" s="1">
        <v>15.1</v>
      </c>
      <c r="C339" s="1"/>
      <c r="D339" s="11"/>
      <c r="E339">
        <f t="shared" si="10"/>
        <v>1.7910185499999998E-2</v>
      </c>
    </row>
    <row r="340" spans="1:5" x14ac:dyDescent="0.25">
      <c r="A340" s="1">
        <v>12</v>
      </c>
      <c r="B340" s="1">
        <v>19</v>
      </c>
      <c r="C340" s="1"/>
      <c r="D340" s="11"/>
      <c r="E340">
        <f t="shared" si="10"/>
        <v>2.8356549999999998E-2</v>
      </c>
    </row>
    <row r="341" spans="1:5" x14ac:dyDescent="0.25">
      <c r="A341" s="4">
        <v>13</v>
      </c>
      <c r="B341" s="1">
        <v>15.9</v>
      </c>
      <c r="C341" s="1"/>
      <c r="D341" s="11"/>
      <c r="E341">
        <f t="shared" si="10"/>
        <v>1.98582255E-2</v>
      </c>
    </row>
    <row r="342" spans="1:5" x14ac:dyDescent="0.25">
      <c r="A342" s="1">
        <v>14</v>
      </c>
      <c r="B342" s="1">
        <v>27</v>
      </c>
      <c r="C342" s="1"/>
      <c r="D342" s="11"/>
      <c r="E342">
        <f t="shared" si="10"/>
        <v>5.726295E-2</v>
      </c>
    </row>
    <row r="343" spans="1:5" x14ac:dyDescent="0.25">
      <c r="A343" s="4">
        <v>15</v>
      </c>
      <c r="B343" s="1">
        <v>29.5</v>
      </c>
      <c r="C343" s="1"/>
      <c r="D343" s="11"/>
      <c r="E343">
        <f t="shared" si="10"/>
        <v>6.8358137499999999E-2</v>
      </c>
    </row>
    <row r="344" spans="1:5" x14ac:dyDescent="0.25">
      <c r="A344" s="1">
        <v>16</v>
      </c>
      <c r="B344" s="1">
        <v>18.2</v>
      </c>
      <c r="C344" s="1"/>
      <c r="D344" s="11"/>
      <c r="E344">
        <f t="shared" si="10"/>
        <v>2.6018901999999997E-2</v>
      </c>
    </row>
    <row r="345" spans="1:5" x14ac:dyDescent="0.25">
      <c r="A345" s="4">
        <v>17</v>
      </c>
      <c r="B345" s="1">
        <v>11.8</v>
      </c>
      <c r="C345" s="1"/>
      <c r="D345" s="11"/>
      <c r="E345">
        <f t="shared" si="10"/>
        <v>1.0937301999999999E-2</v>
      </c>
    </row>
    <row r="346" spans="1:5" x14ac:dyDescent="0.25">
      <c r="A346" s="1">
        <v>18</v>
      </c>
      <c r="B346" s="1">
        <v>27.2</v>
      </c>
      <c r="C346" s="1"/>
      <c r="D346" s="11"/>
      <c r="E346">
        <f t="shared" si="10"/>
        <v>5.8114431999999987E-2</v>
      </c>
    </row>
    <row r="347" spans="1:5" x14ac:dyDescent="0.25">
      <c r="A347" s="4">
        <v>19</v>
      </c>
      <c r="B347" s="1">
        <v>11.5</v>
      </c>
      <c r="C347" s="1"/>
      <c r="D347" s="11"/>
      <c r="E347">
        <f t="shared" si="10"/>
        <v>1.03882375E-2</v>
      </c>
    </row>
    <row r="348" spans="1:5" x14ac:dyDescent="0.25">
      <c r="A348" s="1">
        <v>20</v>
      </c>
      <c r="B348" s="1">
        <v>17.5</v>
      </c>
      <c r="C348" s="1"/>
      <c r="D348" s="11"/>
      <c r="E348">
        <f t="shared" si="10"/>
        <v>2.4055937499999999E-2</v>
      </c>
    </row>
    <row r="349" spans="1:5" x14ac:dyDescent="0.25">
      <c r="A349" s="4">
        <v>21</v>
      </c>
      <c r="B349" s="1">
        <v>11.8</v>
      </c>
      <c r="C349" s="1"/>
      <c r="D349" s="11"/>
      <c r="E349">
        <f t="shared" si="10"/>
        <v>1.0937301999999999E-2</v>
      </c>
    </row>
    <row r="350" spans="1:5" x14ac:dyDescent="0.25">
      <c r="A350" s="1">
        <v>22</v>
      </c>
      <c r="B350" s="1">
        <v>28.1</v>
      </c>
      <c r="C350" s="1"/>
      <c r="D350" s="11"/>
      <c r="E350">
        <f t="shared" si="10"/>
        <v>6.2023865500000011E-2</v>
      </c>
    </row>
    <row r="351" spans="1:5" x14ac:dyDescent="0.25">
      <c r="A351" s="4">
        <v>23</v>
      </c>
      <c r="B351" s="1">
        <v>19.600000000000001</v>
      </c>
      <c r="C351" s="1"/>
      <c r="D351" s="11"/>
      <c r="E351">
        <f t="shared" si="10"/>
        <v>3.0175768000000006E-2</v>
      </c>
    </row>
    <row r="352" spans="1:5" x14ac:dyDescent="0.25">
      <c r="A352" s="1">
        <v>24</v>
      </c>
      <c r="B352" s="1">
        <v>16.8</v>
      </c>
      <c r="C352" s="1"/>
      <c r="D352" s="11"/>
      <c r="E352">
        <f t="shared" si="10"/>
        <v>2.2169952E-2</v>
      </c>
    </row>
    <row r="353" spans="1:5" x14ac:dyDescent="0.25">
      <c r="A353" s="4">
        <v>25</v>
      </c>
      <c r="B353" s="1">
        <v>16.399999999999999</v>
      </c>
      <c r="C353" s="1"/>
      <c r="D353" s="11"/>
      <c r="E353">
        <f t="shared" si="10"/>
        <v>2.1126807999999997E-2</v>
      </c>
    </row>
    <row r="354" spans="1:5" x14ac:dyDescent="0.25">
      <c r="A354" s="1">
        <v>26</v>
      </c>
      <c r="B354" s="1">
        <v>20.100000000000001</v>
      </c>
      <c r="C354" s="1"/>
      <c r="D354" s="11"/>
      <c r="E354">
        <f t="shared" si="10"/>
        <v>3.1734985500000007E-2</v>
      </c>
    </row>
    <row r="355" spans="1:5" x14ac:dyDescent="0.25">
      <c r="A355" s="4">
        <v>27</v>
      </c>
      <c r="B355" s="1">
        <v>12.2</v>
      </c>
      <c r="C355" s="1"/>
      <c r="D355" s="11"/>
      <c r="E355">
        <f t="shared" si="10"/>
        <v>1.1691381999999997E-2</v>
      </c>
    </row>
    <row r="356" spans="1:5" x14ac:dyDescent="0.25">
      <c r="A356" s="1">
        <v>28</v>
      </c>
      <c r="B356" s="1">
        <v>29.2</v>
      </c>
      <c r="C356" s="1"/>
      <c r="D356" s="11"/>
      <c r="E356">
        <f t="shared" si="10"/>
        <v>6.6974871999999991E-2</v>
      </c>
    </row>
    <row r="357" spans="1:5" x14ac:dyDescent="0.25">
      <c r="A357" s="4">
        <v>29</v>
      </c>
      <c r="B357" s="1">
        <v>17.100000000000001</v>
      </c>
      <c r="C357" s="1"/>
      <c r="D357" s="11"/>
      <c r="E357">
        <f t="shared" si="10"/>
        <v>2.2968805500000002E-2</v>
      </c>
    </row>
    <row r="358" spans="1:5" x14ac:dyDescent="0.25">
      <c r="A358" s="1">
        <v>30</v>
      </c>
      <c r="B358" s="1">
        <v>34.200000000000003</v>
      </c>
      <c r="C358" s="1"/>
      <c r="D358" s="11"/>
      <c r="E358">
        <f t="shared" si="10"/>
        <v>9.1875222000000006E-2</v>
      </c>
    </row>
    <row r="359" spans="1:5" x14ac:dyDescent="0.25">
      <c r="A359" s="4">
        <v>31</v>
      </c>
      <c r="B359" s="1">
        <v>19.5</v>
      </c>
      <c r="C359" s="1"/>
      <c r="D359" s="11"/>
      <c r="E359">
        <f t="shared" si="10"/>
        <v>2.98686375E-2</v>
      </c>
    </row>
    <row r="360" spans="1:5" x14ac:dyDescent="0.25">
      <c r="A360" s="1">
        <v>32</v>
      </c>
      <c r="B360" s="1">
        <v>28</v>
      </c>
      <c r="C360" s="1"/>
      <c r="D360" s="11"/>
      <c r="E360">
        <f t="shared" si="10"/>
        <v>6.1583199999999998E-2</v>
      </c>
    </row>
    <row r="361" spans="1:5" x14ac:dyDescent="0.25">
      <c r="A361" s="4">
        <v>33</v>
      </c>
      <c r="B361" s="1">
        <v>14.5</v>
      </c>
      <c r="C361" s="1"/>
      <c r="D361" s="11"/>
      <c r="E361">
        <f t="shared" si="10"/>
        <v>1.6515137499999999E-2</v>
      </c>
    </row>
    <row r="362" spans="1:5" x14ac:dyDescent="0.25">
      <c r="A362" s="1">
        <v>34</v>
      </c>
      <c r="B362" s="1">
        <v>28.1</v>
      </c>
      <c r="C362" s="1"/>
      <c r="D362" s="11"/>
      <c r="E362">
        <f t="shared" si="10"/>
        <v>6.2023865500000011E-2</v>
      </c>
    </row>
    <row r="363" spans="1:5" x14ac:dyDescent="0.25">
      <c r="A363" s="4">
        <v>35</v>
      </c>
      <c r="B363" s="1">
        <v>30.8</v>
      </c>
      <c r="C363" s="1"/>
      <c r="D363" s="11"/>
      <c r="E363">
        <f t="shared" si="10"/>
        <v>7.4515672000000005E-2</v>
      </c>
    </row>
    <row r="364" spans="1:5" x14ac:dyDescent="0.25">
      <c r="A364" s="1">
        <v>36</v>
      </c>
      <c r="B364" s="1">
        <v>21</v>
      </c>
      <c r="C364" s="1"/>
      <c r="D364" s="11"/>
      <c r="E364">
        <f t="shared" si="10"/>
        <v>3.4640549999999999E-2</v>
      </c>
    </row>
    <row r="365" spans="1:5" x14ac:dyDescent="0.25">
      <c r="A365" s="4">
        <v>37</v>
      </c>
      <c r="B365" s="1">
        <v>18.100000000000001</v>
      </c>
      <c r="C365" s="1"/>
      <c r="D365" s="11"/>
      <c r="E365">
        <f t="shared" si="10"/>
        <v>2.5733765500000005E-2</v>
      </c>
    </row>
    <row r="366" spans="1:5" x14ac:dyDescent="0.25">
      <c r="A366" s="1">
        <v>38</v>
      </c>
      <c r="B366" s="1">
        <v>19</v>
      </c>
      <c r="C366" s="1"/>
      <c r="D366" s="11"/>
      <c r="E366">
        <f t="shared" si="10"/>
        <v>2.8356549999999998E-2</v>
      </c>
    </row>
    <row r="367" spans="1:5" x14ac:dyDescent="0.25">
      <c r="A367" s="4">
        <v>39</v>
      </c>
      <c r="B367" s="1">
        <v>18</v>
      </c>
      <c r="C367" s="1"/>
      <c r="D367" s="11"/>
      <c r="E367">
        <f t="shared" si="10"/>
        <v>2.5450199999999999E-2</v>
      </c>
    </row>
    <row r="368" spans="1:5" x14ac:dyDescent="0.25">
      <c r="A368" s="1">
        <v>40</v>
      </c>
      <c r="B368" s="1">
        <v>14.2</v>
      </c>
      <c r="C368" s="1"/>
      <c r="D368" s="11"/>
      <c r="E368">
        <f t="shared" si="10"/>
        <v>1.5838821999999999E-2</v>
      </c>
    </row>
    <row r="369" spans="1:5" x14ac:dyDescent="0.25">
      <c r="A369" s="4">
        <v>41</v>
      </c>
      <c r="B369" s="1">
        <v>24.9</v>
      </c>
      <c r="C369" s="1"/>
      <c r="D369" s="11"/>
      <c r="E369">
        <f t="shared" si="10"/>
        <v>4.870178549999999E-2</v>
      </c>
    </row>
    <row r="370" spans="1:5" x14ac:dyDescent="0.25">
      <c r="A370" s="1">
        <v>42</v>
      </c>
      <c r="B370" s="1">
        <v>31</v>
      </c>
      <c r="C370" s="1"/>
      <c r="D370" s="11"/>
      <c r="E370">
        <f t="shared" si="10"/>
        <v>7.5486549999999999E-2</v>
      </c>
    </row>
    <row r="371" spans="1:5" x14ac:dyDescent="0.25">
      <c r="A371" s="4">
        <v>43</v>
      </c>
      <c r="B371" s="1">
        <v>27.3</v>
      </c>
      <c r="C371" s="1"/>
      <c r="D371" s="11"/>
      <c r="E371">
        <f t="shared" si="10"/>
        <v>5.8542529500000003E-2</v>
      </c>
    </row>
    <row r="372" spans="1:5" x14ac:dyDescent="0.25">
      <c r="A372" s="1">
        <v>44</v>
      </c>
      <c r="B372" s="1">
        <v>19.2</v>
      </c>
      <c r="C372" s="1"/>
      <c r="D372" s="11"/>
      <c r="E372">
        <f t="shared" si="10"/>
        <v>2.8956671999999996E-2</v>
      </c>
    </row>
    <row r="373" spans="1:5" x14ac:dyDescent="0.25">
      <c r="A373" s="4">
        <v>45</v>
      </c>
      <c r="B373" s="1">
        <v>28.7</v>
      </c>
      <c r="C373" s="1"/>
      <c r="D373" s="11"/>
      <c r="E373">
        <f t="shared" si="10"/>
        <v>6.4700849499999991E-2</v>
      </c>
    </row>
    <row r="374" spans="1:5" x14ac:dyDescent="0.25">
      <c r="A374" s="1">
        <v>46</v>
      </c>
      <c r="B374" s="1">
        <v>25</v>
      </c>
      <c r="C374" s="1"/>
      <c r="D374" s="11"/>
      <c r="E374">
        <f t="shared" si="10"/>
        <v>4.9093749999999999E-2</v>
      </c>
    </row>
    <row r="375" spans="1:5" x14ac:dyDescent="0.25">
      <c r="A375" s="4">
        <v>47</v>
      </c>
      <c r="B375" s="1">
        <v>24.8</v>
      </c>
      <c r="C375" s="1"/>
      <c r="D375" s="11"/>
      <c r="E375">
        <f t="shared" si="10"/>
        <v>4.8311392000000009E-2</v>
      </c>
    </row>
    <row r="376" spans="1:5" x14ac:dyDescent="0.25">
      <c r="A376" s="1">
        <v>48</v>
      </c>
      <c r="B376" s="1">
        <v>23.9</v>
      </c>
      <c r="C376" s="1"/>
      <c r="D376" s="11"/>
      <c r="E376">
        <f t="shared" si="10"/>
        <v>4.4868545499999996E-2</v>
      </c>
    </row>
    <row r="377" spans="1:5" x14ac:dyDescent="0.25">
      <c r="A377" s="4">
        <v>49</v>
      </c>
      <c r="B377" s="1">
        <v>41.1</v>
      </c>
      <c r="C377" s="1"/>
      <c r="D377" s="11"/>
      <c r="E377">
        <f t="shared" si="10"/>
        <v>0.1326874455</v>
      </c>
    </row>
    <row r="378" spans="1:5" x14ac:dyDescent="0.25">
      <c r="A378" s="3">
        <v>50</v>
      </c>
      <c r="B378" s="3">
        <v>41.9</v>
      </c>
      <c r="C378" s="3">
        <v>22.6</v>
      </c>
      <c r="D378" s="19"/>
      <c r="E378">
        <f t="shared" si="10"/>
        <v>0.13790316549999998</v>
      </c>
    </row>
    <row r="379" spans="1:5" x14ac:dyDescent="0.25">
      <c r="A379" s="4">
        <v>51</v>
      </c>
      <c r="B379" s="1">
        <v>24</v>
      </c>
      <c r="C379" s="1"/>
      <c r="D379" s="11"/>
      <c r="E379">
        <f t="shared" si="10"/>
        <v>4.5244799999999995E-2</v>
      </c>
    </row>
    <row r="380" spans="1:5" x14ac:dyDescent="0.25">
      <c r="A380" s="1">
        <v>52</v>
      </c>
      <c r="B380" s="1">
        <v>21.2</v>
      </c>
      <c r="C380" s="1"/>
      <c r="D380" s="11"/>
      <c r="E380">
        <f t="shared" si="10"/>
        <v>3.5303512000000002E-2</v>
      </c>
    </row>
    <row r="381" spans="1:5" x14ac:dyDescent="0.25">
      <c r="A381" s="4">
        <v>53</v>
      </c>
      <c r="B381" s="1">
        <v>26.5</v>
      </c>
      <c r="C381" s="1"/>
      <c r="D381" s="11"/>
      <c r="E381">
        <f t="shared" si="10"/>
        <v>5.5161737500000002E-2</v>
      </c>
    </row>
    <row r="382" spans="1:5" x14ac:dyDescent="0.25">
      <c r="A382" s="1">
        <v>54</v>
      </c>
      <c r="B382" s="1">
        <v>33.1</v>
      </c>
      <c r="C382" s="1"/>
      <c r="D382" s="11"/>
      <c r="E382">
        <f t="shared" si="10"/>
        <v>8.6060165500000008E-2</v>
      </c>
    </row>
    <row r="383" spans="1:5" x14ac:dyDescent="0.25">
      <c r="A383" s="4">
        <v>55</v>
      </c>
      <c r="B383" s="1">
        <v>15.4</v>
      </c>
      <c r="C383" s="1"/>
      <c r="D383" s="11"/>
      <c r="E383">
        <f t="shared" si="10"/>
        <v>1.8628918000000001E-2</v>
      </c>
    </row>
    <row r="384" spans="1:5" x14ac:dyDescent="0.25">
      <c r="A384" s="1">
        <v>56</v>
      </c>
      <c r="B384" s="1">
        <v>15</v>
      </c>
      <c r="C384" s="1"/>
      <c r="D384" s="11"/>
      <c r="E384">
        <f t="shared" si="10"/>
        <v>1.7673749999999998E-2</v>
      </c>
    </row>
    <row r="385" spans="1:5" x14ac:dyDescent="0.25">
      <c r="A385" s="4">
        <v>57</v>
      </c>
      <c r="B385" s="1">
        <v>24.7</v>
      </c>
      <c r="C385" s="1"/>
      <c r="D385" s="11"/>
      <c r="E385">
        <f t="shared" si="10"/>
        <v>4.7922569499999991E-2</v>
      </c>
    </row>
    <row r="386" spans="1:5" x14ac:dyDescent="0.25">
      <c r="A386" s="1">
        <v>58</v>
      </c>
      <c r="B386" s="1">
        <v>14.2</v>
      </c>
      <c r="C386" s="1"/>
      <c r="D386" s="11"/>
      <c r="E386">
        <f t="shared" si="10"/>
        <v>1.5838821999999999E-2</v>
      </c>
    </row>
    <row r="387" spans="1:5" x14ac:dyDescent="0.25">
      <c r="A387" s="4">
        <v>59</v>
      </c>
      <c r="B387" s="1">
        <v>17.5</v>
      </c>
      <c r="C387" s="1"/>
      <c r="D387" s="11"/>
      <c r="E387">
        <f t="shared" si="10"/>
        <v>2.4055937499999999E-2</v>
      </c>
    </row>
    <row r="388" spans="1:5" x14ac:dyDescent="0.25">
      <c r="A388" s="1">
        <v>60</v>
      </c>
      <c r="B388" s="1">
        <v>11</v>
      </c>
      <c r="C388" s="1"/>
      <c r="D388" s="11"/>
      <c r="E388">
        <f t="shared" si="10"/>
        <v>9.5045500000000005E-3</v>
      </c>
    </row>
    <row r="389" spans="1:5" x14ac:dyDescent="0.25">
      <c r="A389" s="12">
        <v>61</v>
      </c>
      <c r="B389" s="2">
        <v>46</v>
      </c>
      <c r="C389" s="2">
        <v>25.6</v>
      </c>
      <c r="D389" s="18"/>
      <c r="E389">
        <f t="shared" si="10"/>
        <v>0.16621179999999999</v>
      </c>
    </row>
    <row r="390" spans="1:5" x14ac:dyDescent="0.25">
      <c r="A390" s="1">
        <v>62</v>
      </c>
      <c r="B390" s="1">
        <v>36.200000000000003</v>
      </c>
      <c r="C390" s="1"/>
      <c r="D390" s="11"/>
      <c r="E390">
        <f t="shared" si="10"/>
        <v>0.10293506200000002</v>
      </c>
    </row>
    <row r="391" spans="1:5" x14ac:dyDescent="0.25">
      <c r="A391" s="4">
        <v>63</v>
      </c>
      <c r="B391" s="1">
        <v>17.5</v>
      </c>
      <c r="C391" s="1"/>
      <c r="D391" s="11"/>
      <c r="E391">
        <f t="shared" si="10"/>
        <v>2.4055937499999999E-2</v>
      </c>
    </row>
    <row r="392" spans="1:5" x14ac:dyDescent="0.25">
      <c r="A392" s="1">
        <v>64</v>
      </c>
      <c r="B392" s="1">
        <v>25.1</v>
      </c>
      <c r="C392" s="1"/>
      <c r="D392" s="11"/>
      <c r="E392">
        <f t="shared" si="10"/>
        <v>4.9487285500000006E-2</v>
      </c>
    </row>
    <row r="393" spans="1:5" x14ac:dyDescent="0.25">
      <c r="A393" s="4">
        <v>65</v>
      </c>
      <c r="B393" s="1">
        <v>12</v>
      </c>
      <c r="C393" s="1"/>
      <c r="D393" s="11"/>
      <c r="E393">
        <f t="shared" ref="E393:E402" si="11">(3.142*(B393*B393))/40000</f>
        <v>1.1311199999999999E-2</v>
      </c>
    </row>
    <row r="394" spans="1:5" x14ac:dyDescent="0.25">
      <c r="A394" s="1">
        <v>66</v>
      </c>
      <c r="B394" s="1">
        <v>15.2</v>
      </c>
      <c r="C394" s="1"/>
      <c r="D394" s="11"/>
      <c r="E394">
        <f t="shared" si="11"/>
        <v>1.8148192E-2</v>
      </c>
    </row>
    <row r="395" spans="1:5" x14ac:dyDescent="0.25">
      <c r="A395" s="4">
        <v>67</v>
      </c>
      <c r="B395" s="1">
        <v>27</v>
      </c>
      <c r="C395" s="1"/>
      <c r="D395" s="11"/>
      <c r="E395">
        <f t="shared" si="11"/>
        <v>5.726295E-2</v>
      </c>
    </row>
    <row r="396" spans="1:5" x14ac:dyDescent="0.25">
      <c r="A396" s="1">
        <v>68</v>
      </c>
      <c r="B396" s="1">
        <v>26.1</v>
      </c>
      <c r="C396" s="1"/>
      <c r="D396" s="11"/>
      <c r="E396">
        <f t="shared" si="11"/>
        <v>5.3509045500000005E-2</v>
      </c>
    </row>
    <row r="397" spans="1:5" x14ac:dyDescent="0.25">
      <c r="A397" s="4">
        <v>69</v>
      </c>
      <c r="B397" s="1">
        <v>23.4</v>
      </c>
      <c r="C397" s="1"/>
      <c r="D397" s="11"/>
      <c r="E397">
        <f t="shared" si="11"/>
        <v>4.3010837999999996E-2</v>
      </c>
    </row>
    <row r="398" spans="1:5" x14ac:dyDescent="0.25">
      <c r="A398" s="1">
        <v>70</v>
      </c>
      <c r="B398" s="1">
        <v>16</v>
      </c>
      <c r="C398" s="1"/>
      <c r="D398" s="11"/>
      <c r="E398">
        <f t="shared" si="11"/>
        <v>2.01088E-2</v>
      </c>
    </row>
    <row r="399" spans="1:5" x14ac:dyDescent="0.25">
      <c r="A399" s="4">
        <v>71</v>
      </c>
      <c r="B399" s="1">
        <v>12</v>
      </c>
      <c r="C399" s="1"/>
      <c r="D399" s="11"/>
      <c r="E399">
        <f t="shared" si="11"/>
        <v>1.1311199999999999E-2</v>
      </c>
    </row>
    <row r="400" spans="1:5" x14ac:dyDescent="0.25">
      <c r="A400" s="1">
        <v>72</v>
      </c>
      <c r="B400" s="1">
        <v>7.5</v>
      </c>
      <c r="C400" s="1"/>
      <c r="D400" s="11"/>
      <c r="E400">
        <f t="shared" si="11"/>
        <v>4.4184374999999996E-3</v>
      </c>
    </row>
    <row r="401" spans="1:18" x14ac:dyDescent="0.25">
      <c r="A401" s="4">
        <v>73</v>
      </c>
      <c r="B401" s="1">
        <v>31.5</v>
      </c>
      <c r="C401" s="1"/>
      <c r="D401" s="11"/>
      <c r="E401">
        <f t="shared" si="11"/>
        <v>7.7941237499999996E-2</v>
      </c>
    </row>
    <row r="402" spans="1:18" x14ac:dyDescent="0.25">
      <c r="A402" s="1">
        <v>74</v>
      </c>
      <c r="B402" s="1">
        <v>22</v>
      </c>
      <c r="C402" s="1"/>
      <c r="D402" s="11"/>
      <c r="E402">
        <f t="shared" si="11"/>
        <v>3.8018200000000002E-2</v>
      </c>
    </row>
    <row r="403" spans="1:18" x14ac:dyDescent="0.25">
      <c r="A403" s="11"/>
      <c r="B403" s="11"/>
      <c r="C403" s="11"/>
      <c r="D403" s="11"/>
    </row>
    <row r="404" spans="1:18" ht="15.75" thickBot="1" x14ac:dyDescent="0.3">
      <c r="A404" t="s">
        <v>10</v>
      </c>
    </row>
    <row r="405" spans="1:18" ht="45.75" thickBot="1" x14ac:dyDescent="0.3">
      <c r="A405" s="5" t="s">
        <v>57</v>
      </c>
      <c r="B405" s="7" t="s">
        <v>2</v>
      </c>
      <c r="C405" s="6" t="s">
        <v>3</v>
      </c>
      <c r="D405" s="16"/>
      <c r="E405" s="16" t="s">
        <v>70</v>
      </c>
      <c r="H405" s="23" t="s">
        <v>59</v>
      </c>
      <c r="I405" s="23" t="s">
        <v>60</v>
      </c>
      <c r="J405" s="23" t="s">
        <v>72</v>
      </c>
      <c r="K405" s="23" t="s">
        <v>64</v>
      </c>
      <c r="L405" s="23" t="s">
        <v>62</v>
      </c>
      <c r="M405" s="23" t="s">
        <v>68</v>
      </c>
      <c r="N405" s="23" t="s">
        <v>63</v>
      </c>
      <c r="O405" s="23" t="s">
        <v>65</v>
      </c>
      <c r="P405" s="23" t="s">
        <v>71</v>
      </c>
      <c r="Q405" s="23" t="s">
        <v>61</v>
      </c>
      <c r="R405" s="23" t="s">
        <v>75</v>
      </c>
    </row>
    <row r="406" spans="1:18" x14ac:dyDescent="0.25">
      <c r="A406" s="4">
        <v>1</v>
      </c>
      <c r="B406" s="4">
        <v>39</v>
      </c>
      <c r="C406" s="4"/>
      <c r="D406" s="11"/>
      <c r="E406">
        <f>(3.142*(B406*B406))/40000</f>
        <v>0.11947455</v>
      </c>
      <c r="H406" s="22">
        <f>(C407+C412)/2</f>
        <v>29.55</v>
      </c>
      <c r="I406" s="22">
        <v>13.01</v>
      </c>
      <c r="J406" s="22">
        <v>1957</v>
      </c>
      <c r="K406" s="22">
        <f>2020-J406</f>
        <v>63</v>
      </c>
      <c r="L406" s="22">
        <f>COUNT(B406:B455)</f>
        <v>50</v>
      </c>
      <c r="M406" s="22">
        <f>SUM(E406:E455)</f>
        <v>5.2672668664999982</v>
      </c>
      <c r="N406" s="22">
        <f>SUM(B406:B455)/L406</f>
        <v>35.466000000000001</v>
      </c>
      <c r="O406" s="22">
        <f>P406/L406</f>
        <v>1.3705428386632994</v>
      </c>
      <c r="P406" s="22">
        <f>I406*M406</f>
        <v>68.52714193316497</v>
      </c>
      <c r="Q406" s="22">
        <v>18</v>
      </c>
      <c r="R406" s="22" t="s">
        <v>96</v>
      </c>
    </row>
    <row r="407" spans="1:18" x14ac:dyDescent="0.25">
      <c r="A407" s="2">
        <v>2</v>
      </c>
      <c r="B407" s="2">
        <v>60.1</v>
      </c>
      <c r="C407" s="2">
        <v>28.6</v>
      </c>
      <c r="D407" s="18"/>
      <c r="E407">
        <f t="shared" ref="E407:E454" si="12">(3.142*(B407*B407))/40000</f>
        <v>0.28372338549999998</v>
      </c>
    </row>
    <row r="408" spans="1:18" x14ac:dyDescent="0.25">
      <c r="A408" s="4">
        <v>3</v>
      </c>
      <c r="B408" s="1">
        <v>42.5</v>
      </c>
      <c r="C408" s="1"/>
      <c r="D408" s="11"/>
      <c r="E408">
        <f t="shared" si="12"/>
        <v>0.1418809375</v>
      </c>
    </row>
    <row r="409" spans="1:18" x14ac:dyDescent="0.25">
      <c r="A409" s="1">
        <v>4</v>
      </c>
      <c r="B409" s="1">
        <v>46.8</v>
      </c>
      <c r="C409" s="1"/>
      <c r="D409" s="11"/>
      <c r="E409">
        <f t="shared" si="12"/>
        <v>0.17204335199999998</v>
      </c>
    </row>
    <row r="410" spans="1:18" x14ac:dyDescent="0.25">
      <c r="A410" s="4">
        <v>5</v>
      </c>
      <c r="B410" s="1">
        <v>32</v>
      </c>
      <c r="C410" s="1"/>
      <c r="D410" s="11"/>
      <c r="E410">
        <f t="shared" si="12"/>
        <v>8.0435199999999998E-2</v>
      </c>
    </row>
    <row r="411" spans="1:18" x14ac:dyDescent="0.25">
      <c r="A411" s="1">
        <v>6</v>
      </c>
      <c r="B411" s="1">
        <v>43</v>
      </c>
      <c r="C411" s="1"/>
      <c r="D411" s="11"/>
      <c r="E411">
        <f t="shared" si="12"/>
        <v>0.14523895000000001</v>
      </c>
    </row>
    <row r="412" spans="1:18" x14ac:dyDescent="0.25">
      <c r="A412" s="13">
        <v>7</v>
      </c>
      <c r="B412" s="3">
        <v>50.8</v>
      </c>
      <c r="C412" s="3">
        <v>30.5</v>
      </c>
      <c r="D412" s="19"/>
      <c r="E412">
        <f t="shared" si="12"/>
        <v>0.202709272</v>
      </c>
    </row>
    <row r="413" spans="1:18" x14ac:dyDescent="0.25">
      <c r="A413" s="1">
        <v>8</v>
      </c>
      <c r="B413" s="1">
        <v>44</v>
      </c>
      <c r="C413" s="1"/>
      <c r="D413" s="11"/>
      <c r="E413">
        <f t="shared" si="12"/>
        <v>0.15207280000000001</v>
      </c>
    </row>
    <row r="414" spans="1:18" x14ac:dyDescent="0.25">
      <c r="A414" s="4">
        <v>9</v>
      </c>
      <c r="B414" s="1">
        <v>38</v>
      </c>
      <c r="C414" s="1"/>
      <c r="D414" s="11"/>
      <c r="E414">
        <f t="shared" si="12"/>
        <v>0.11342619999999999</v>
      </c>
    </row>
    <row r="415" spans="1:18" x14ac:dyDescent="0.25">
      <c r="A415" s="1">
        <v>10</v>
      </c>
      <c r="B415" s="1">
        <v>20</v>
      </c>
      <c r="C415" s="1"/>
      <c r="D415" s="11"/>
      <c r="E415">
        <f t="shared" si="12"/>
        <v>3.1419999999999997E-2</v>
      </c>
    </row>
    <row r="416" spans="1:18" x14ac:dyDescent="0.25">
      <c r="A416" s="4">
        <v>11</v>
      </c>
      <c r="B416" s="1">
        <v>42</v>
      </c>
      <c r="C416" s="1"/>
      <c r="D416" s="11"/>
      <c r="E416">
        <f t="shared" si="12"/>
        <v>0.1385622</v>
      </c>
    </row>
    <row r="417" spans="1:5" x14ac:dyDescent="0.25">
      <c r="A417" s="1">
        <v>12</v>
      </c>
      <c r="B417" s="1">
        <v>33.200000000000003</v>
      </c>
      <c r="C417" s="1"/>
      <c r="D417" s="11"/>
      <c r="E417">
        <f t="shared" si="12"/>
        <v>8.6580952000000017E-2</v>
      </c>
    </row>
    <row r="418" spans="1:5" x14ac:dyDescent="0.25">
      <c r="A418" s="4">
        <v>13</v>
      </c>
      <c r="B418" s="1">
        <v>44</v>
      </c>
      <c r="C418" s="1"/>
      <c r="D418" s="11"/>
      <c r="E418">
        <f t="shared" si="12"/>
        <v>0.15207280000000001</v>
      </c>
    </row>
    <row r="419" spans="1:5" x14ac:dyDescent="0.25">
      <c r="A419" s="1">
        <v>14</v>
      </c>
      <c r="B419" s="1">
        <v>40.5</v>
      </c>
      <c r="C419" s="1"/>
      <c r="D419" s="11"/>
      <c r="E419">
        <f t="shared" si="12"/>
        <v>0.12884163749999999</v>
      </c>
    </row>
    <row r="420" spans="1:5" x14ac:dyDescent="0.25">
      <c r="A420" s="4">
        <v>15</v>
      </c>
      <c r="B420" s="1">
        <v>30.7</v>
      </c>
      <c r="C420" s="1"/>
      <c r="D420" s="11"/>
      <c r="E420">
        <f t="shared" si="12"/>
        <v>7.4032589499999996E-2</v>
      </c>
    </row>
    <row r="421" spans="1:5" x14ac:dyDescent="0.25">
      <c r="A421" s="1">
        <v>16</v>
      </c>
      <c r="B421" s="1">
        <v>35.6</v>
      </c>
      <c r="C421" s="1"/>
      <c r="D421" s="11"/>
      <c r="E421">
        <f t="shared" si="12"/>
        <v>9.9551128000000003E-2</v>
      </c>
    </row>
    <row r="422" spans="1:5" x14ac:dyDescent="0.25">
      <c r="A422" s="4">
        <v>17</v>
      </c>
      <c r="B422" s="1">
        <v>22.4</v>
      </c>
      <c r="C422" s="1"/>
      <c r="D422" s="11"/>
      <c r="E422">
        <f t="shared" si="12"/>
        <v>3.9413247999999991E-2</v>
      </c>
    </row>
    <row r="423" spans="1:5" x14ac:dyDescent="0.25">
      <c r="A423" s="1">
        <v>18</v>
      </c>
      <c r="B423" s="1">
        <v>24.4</v>
      </c>
      <c r="C423" s="1"/>
      <c r="D423" s="11"/>
      <c r="E423">
        <f t="shared" si="12"/>
        <v>4.6765527999999987E-2</v>
      </c>
    </row>
    <row r="424" spans="1:5" x14ac:dyDescent="0.25">
      <c r="A424" s="4">
        <v>19</v>
      </c>
      <c r="B424" s="1">
        <v>21.8</v>
      </c>
      <c r="C424" s="1"/>
      <c r="D424" s="11"/>
      <c r="E424">
        <f t="shared" si="12"/>
        <v>3.7330101999999997E-2</v>
      </c>
    </row>
    <row r="425" spans="1:5" x14ac:dyDescent="0.25">
      <c r="A425" s="1">
        <v>20</v>
      </c>
      <c r="B425" s="1">
        <v>33.200000000000003</v>
      </c>
      <c r="C425" s="1"/>
      <c r="D425" s="11"/>
      <c r="E425">
        <f t="shared" si="12"/>
        <v>8.6580952000000017E-2</v>
      </c>
    </row>
    <row r="426" spans="1:5" x14ac:dyDescent="0.25">
      <c r="A426" s="4">
        <v>21</v>
      </c>
      <c r="B426" s="1">
        <v>32.1</v>
      </c>
      <c r="C426" s="1"/>
      <c r="D426" s="11"/>
      <c r="E426">
        <f t="shared" si="12"/>
        <v>8.0938705499999999E-2</v>
      </c>
    </row>
    <row r="427" spans="1:5" x14ac:dyDescent="0.25">
      <c r="A427" s="1">
        <v>22</v>
      </c>
      <c r="B427" s="1">
        <v>31</v>
      </c>
      <c r="C427" s="1"/>
      <c r="D427" s="11"/>
      <c r="E427">
        <f t="shared" si="12"/>
        <v>7.5486549999999999E-2</v>
      </c>
    </row>
    <row r="428" spans="1:5" x14ac:dyDescent="0.25">
      <c r="A428" s="4">
        <v>23</v>
      </c>
      <c r="B428" s="1">
        <v>12.8</v>
      </c>
      <c r="C428" s="1"/>
      <c r="D428" s="11"/>
      <c r="E428">
        <f t="shared" si="12"/>
        <v>1.2869632000000001E-2</v>
      </c>
    </row>
    <row r="429" spans="1:5" x14ac:dyDescent="0.25">
      <c r="A429" s="1">
        <v>24</v>
      </c>
      <c r="B429" s="1">
        <v>28.9</v>
      </c>
      <c r="C429" s="1"/>
      <c r="D429" s="11"/>
      <c r="E429">
        <f t="shared" si="12"/>
        <v>6.5605745499999993E-2</v>
      </c>
    </row>
    <row r="430" spans="1:5" x14ac:dyDescent="0.25">
      <c r="A430" s="4">
        <v>25</v>
      </c>
      <c r="B430" s="1">
        <v>28</v>
      </c>
      <c r="C430" s="1"/>
      <c r="D430" s="11"/>
      <c r="E430">
        <f t="shared" si="12"/>
        <v>6.1583199999999998E-2</v>
      </c>
    </row>
    <row r="431" spans="1:5" x14ac:dyDescent="0.25">
      <c r="A431" s="1">
        <v>26</v>
      </c>
      <c r="B431" s="1">
        <v>25.1</v>
      </c>
      <c r="C431" s="1"/>
      <c r="D431" s="11"/>
      <c r="E431">
        <f t="shared" si="12"/>
        <v>4.9487285500000006E-2</v>
      </c>
    </row>
    <row r="432" spans="1:5" x14ac:dyDescent="0.25">
      <c r="A432" s="4">
        <v>27</v>
      </c>
      <c r="B432" s="1">
        <v>36.200000000000003</v>
      </c>
      <c r="C432" s="1"/>
      <c r="D432" s="11"/>
      <c r="E432">
        <f t="shared" si="12"/>
        <v>0.10293506200000002</v>
      </c>
    </row>
    <row r="433" spans="1:5" x14ac:dyDescent="0.25">
      <c r="A433" s="1">
        <v>28</v>
      </c>
      <c r="B433" s="1">
        <v>28.1</v>
      </c>
      <c r="C433" s="1"/>
      <c r="D433" s="11"/>
      <c r="E433">
        <f t="shared" si="12"/>
        <v>6.2023865500000011E-2</v>
      </c>
    </row>
    <row r="434" spans="1:5" x14ac:dyDescent="0.25">
      <c r="A434" s="4">
        <v>29</v>
      </c>
      <c r="B434" s="1">
        <v>33.200000000000003</v>
      </c>
      <c r="C434" s="1"/>
      <c r="D434" s="11"/>
      <c r="E434">
        <f t="shared" si="12"/>
        <v>8.6580952000000017E-2</v>
      </c>
    </row>
    <row r="435" spans="1:5" x14ac:dyDescent="0.25">
      <c r="A435" s="1">
        <v>30</v>
      </c>
      <c r="B435" s="1">
        <v>26.1</v>
      </c>
      <c r="C435" s="1"/>
      <c r="D435" s="11"/>
      <c r="E435">
        <f t="shared" si="12"/>
        <v>5.3509045500000005E-2</v>
      </c>
    </row>
    <row r="436" spans="1:5" x14ac:dyDescent="0.25">
      <c r="A436" s="4">
        <v>31</v>
      </c>
      <c r="B436" s="1">
        <v>37.9</v>
      </c>
      <c r="C436" s="1"/>
      <c r="D436" s="11"/>
      <c r="E436">
        <f t="shared" si="12"/>
        <v>0.1128300055</v>
      </c>
    </row>
    <row r="437" spans="1:5" x14ac:dyDescent="0.25">
      <c r="A437" s="1">
        <v>32</v>
      </c>
      <c r="B437" s="1">
        <v>46</v>
      </c>
      <c r="C437" s="1"/>
      <c r="D437" s="11"/>
      <c r="E437">
        <f t="shared" si="12"/>
        <v>0.16621179999999999</v>
      </c>
    </row>
    <row r="438" spans="1:5" x14ac:dyDescent="0.25">
      <c r="A438" s="4">
        <v>33</v>
      </c>
      <c r="B438" s="1">
        <v>38.799999999999997</v>
      </c>
      <c r="C438" s="1"/>
      <c r="D438" s="11"/>
      <c r="E438">
        <f t="shared" si="12"/>
        <v>0.11825231199999998</v>
      </c>
    </row>
    <row r="439" spans="1:5" x14ac:dyDescent="0.25">
      <c r="A439" s="1">
        <v>34</v>
      </c>
      <c r="B439" s="1">
        <v>32.799999999999997</v>
      </c>
      <c r="C439" s="1"/>
      <c r="D439" s="11"/>
      <c r="E439">
        <f t="shared" si="12"/>
        <v>8.4507231999999988E-2</v>
      </c>
    </row>
    <row r="440" spans="1:5" x14ac:dyDescent="0.25">
      <c r="A440" s="4">
        <v>35</v>
      </c>
      <c r="B440" s="1">
        <v>28</v>
      </c>
      <c r="C440" s="1"/>
      <c r="D440" s="11"/>
      <c r="E440">
        <f t="shared" si="12"/>
        <v>6.1583199999999998E-2</v>
      </c>
    </row>
    <row r="441" spans="1:5" x14ac:dyDescent="0.25">
      <c r="A441" s="1">
        <v>36</v>
      </c>
      <c r="B441" s="1">
        <v>26</v>
      </c>
      <c r="C441" s="1"/>
      <c r="D441" s="11"/>
      <c r="E441">
        <f t="shared" si="12"/>
        <v>5.3099799999999996E-2</v>
      </c>
    </row>
    <row r="442" spans="1:5" x14ac:dyDescent="0.25">
      <c r="A442" s="4">
        <v>37</v>
      </c>
      <c r="B442" s="1">
        <v>30.8</v>
      </c>
      <c r="C442" s="1"/>
      <c r="D442" s="11"/>
      <c r="E442">
        <f t="shared" si="12"/>
        <v>7.4515672000000005E-2</v>
      </c>
    </row>
    <row r="443" spans="1:5" x14ac:dyDescent="0.25">
      <c r="A443" s="1">
        <v>38</v>
      </c>
      <c r="B443" s="1">
        <v>48</v>
      </c>
      <c r="C443" s="1"/>
      <c r="D443" s="11"/>
      <c r="E443">
        <f t="shared" si="12"/>
        <v>0.18097919999999998</v>
      </c>
    </row>
    <row r="444" spans="1:5" x14ac:dyDescent="0.25">
      <c r="A444" s="4">
        <v>39</v>
      </c>
      <c r="B444" s="1">
        <v>43.8</v>
      </c>
      <c r="C444" s="1"/>
      <c r="D444" s="11"/>
      <c r="E444">
        <f t="shared" si="12"/>
        <v>0.15069346199999997</v>
      </c>
    </row>
    <row r="445" spans="1:5" x14ac:dyDescent="0.25">
      <c r="A445" s="1">
        <v>40</v>
      </c>
      <c r="B445" s="1">
        <v>32</v>
      </c>
      <c r="C445" s="1"/>
      <c r="D445" s="11"/>
      <c r="E445">
        <f t="shared" si="12"/>
        <v>8.0435199999999998E-2</v>
      </c>
    </row>
    <row r="446" spans="1:5" x14ac:dyDescent="0.25">
      <c r="A446" s="4">
        <v>41</v>
      </c>
      <c r="B446" s="1">
        <v>31.2</v>
      </c>
      <c r="C446" s="1"/>
      <c r="D446" s="11"/>
      <c r="E446">
        <f t="shared" si="12"/>
        <v>7.6463712000000003E-2</v>
      </c>
    </row>
    <row r="447" spans="1:5" x14ac:dyDescent="0.25">
      <c r="A447" s="1">
        <v>42</v>
      </c>
      <c r="B447" s="1">
        <v>36.200000000000003</v>
      </c>
      <c r="C447" s="1"/>
      <c r="D447" s="11"/>
      <c r="E447">
        <f t="shared" si="12"/>
        <v>0.10293506200000002</v>
      </c>
    </row>
    <row r="448" spans="1:5" x14ac:dyDescent="0.25">
      <c r="A448" s="4">
        <v>43</v>
      </c>
      <c r="B448" s="1">
        <v>26</v>
      </c>
      <c r="C448" s="1"/>
      <c r="D448" s="11"/>
      <c r="E448">
        <f t="shared" si="12"/>
        <v>5.3099799999999996E-2</v>
      </c>
    </row>
    <row r="449" spans="1:18" x14ac:dyDescent="0.25">
      <c r="A449" s="1">
        <v>44</v>
      </c>
      <c r="B449" s="1">
        <v>48</v>
      </c>
      <c r="C449" s="1"/>
      <c r="D449" s="11"/>
      <c r="E449">
        <f t="shared" si="12"/>
        <v>0.18097919999999998</v>
      </c>
    </row>
    <row r="450" spans="1:18" x14ac:dyDescent="0.25">
      <c r="A450" s="4">
        <v>45</v>
      </c>
      <c r="B450" s="1">
        <v>33.299999999999997</v>
      </c>
      <c r="C450" s="1"/>
      <c r="D450" s="11"/>
      <c r="E450">
        <f t="shared" si="12"/>
        <v>8.710330949999999E-2</v>
      </c>
    </row>
    <row r="451" spans="1:18" x14ac:dyDescent="0.25">
      <c r="A451" s="1">
        <v>46</v>
      </c>
      <c r="B451" s="1">
        <v>48.9</v>
      </c>
      <c r="C451" s="1"/>
      <c r="D451" s="11"/>
      <c r="E451">
        <f t="shared" si="12"/>
        <v>0.1878295455</v>
      </c>
    </row>
    <row r="452" spans="1:18" x14ac:dyDescent="0.25">
      <c r="A452" s="4">
        <v>47</v>
      </c>
      <c r="B452" s="1">
        <v>37.1</v>
      </c>
      <c r="C452" s="1"/>
      <c r="D452" s="11"/>
      <c r="E452">
        <f t="shared" si="12"/>
        <v>0.1081170055</v>
      </c>
    </row>
    <row r="453" spans="1:18" x14ac:dyDescent="0.25">
      <c r="A453" s="1">
        <v>48</v>
      </c>
      <c r="B453" s="1">
        <v>49.1</v>
      </c>
      <c r="C453" s="1"/>
      <c r="D453" s="11"/>
      <c r="E453">
        <f t="shared" si="12"/>
        <v>0.18936912549999999</v>
      </c>
    </row>
    <row r="454" spans="1:18" x14ac:dyDescent="0.25">
      <c r="A454" s="4">
        <v>49</v>
      </c>
      <c r="B454" s="1">
        <v>38.9</v>
      </c>
      <c r="C454" s="1"/>
      <c r="D454" s="11"/>
      <c r="E454">
        <f t="shared" si="12"/>
        <v>0.11886264549999999</v>
      </c>
    </row>
    <row r="455" spans="1:18" x14ac:dyDescent="0.25">
      <c r="A455" s="1">
        <v>50</v>
      </c>
      <c r="B455" s="1">
        <v>35</v>
      </c>
      <c r="C455" s="1"/>
      <c r="D455" s="11"/>
      <c r="E455">
        <f>(3.142*(B455*B455))/40000</f>
        <v>9.6223749999999997E-2</v>
      </c>
    </row>
    <row r="456" spans="1:18" x14ac:dyDescent="0.25">
      <c r="A456" s="11"/>
      <c r="B456" s="11"/>
      <c r="C456" s="11"/>
      <c r="D456" s="11"/>
    </row>
    <row r="457" spans="1:18" ht="15.75" thickBot="1" x14ac:dyDescent="0.3">
      <c r="A457" t="s">
        <v>11</v>
      </c>
    </row>
    <row r="458" spans="1:18" ht="45.75" thickBot="1" x14ac:dyDescent="0.3">
      <c r="A458" s="5" t="s">
        <v>57</v>
      </c>
      <c r="B458" s="7" t="s">
        <v>2</v>
      </c>
      <c r="C458" s="6" t="s">
        <v>3</v>
      </c>
      <c r="D458" s="11"/>
      <c r="H458" s="23" t="s">
        <v>59</v>
      </c>
      <c r="I458" s="23" t="s">
        <v>60</v>
      </c>
      <c r="J458" s="23" t="s">
        <v>72</v>
      </c>
      <c r="K458" s="23" t="s">
        <v>64</v>
      </c>
      <c r="L458" s="23" t="s">
        <v>62</v>
      </c>
      <c r="M458" s="23" t="s">
        <v>68</v>
      </c>
      <c r="N458" s="23" t="s">
        <v>63</v>
      </c>
      <c r="O458" s="23" t="s">
        <v>65</v>
      </c>
      <c r="P458" s="23" t="s">
        <v>71</v>
      </c>
      <c r="Q458" s="23" t="s">
        <v>61</v>
      </c>
      <c r="R458" s="23" t="s">
        <v>75</v>
      </c>
    </row>
    <row r="459" spans="1:18" x14ac:dyDescent="0.25">
      <c r="A459" s="12">
        <v>1</v>
      </c>
      <c r="B459" s="12">
        <v>80.400000000000006</v>
      </c>
      <c r="C459" s="12">
        <v>41.5</v>
      </c>
      <c r="D459" s="18"/>
      <c r="E459">
        <f>(3.142*(B459*B459))/40000</f>
        <v>0.50775976800000011</v>
      </c>
      <c r="H459" s="22">
        <f>(C459+C480)/2</f>
        <v>39.049999999999997</v>
      </c>
      <c r="I459" s="22">
        <v>13.35</v>
      </c>
      <c r="J459" s="22">
        <v>1957</v>
      </c>
      <c r="K459" s="22">
        <f>2020-J459</f>
        <v>63</v>
      </c>
      <c r="L459" s="22">
        <f>COUNT(B459:B517)</f>
        <v>59</v>
      </c>
      <c r="M459" s="22">
        <f>SUM(E459:E517)</f>
        <v>12.422889872000002</v>
      </c>
      <c r="N459" s="22">
        <f>SUM(B459:B517)/L459</f>
        <v>49.82372881355932</v>
      </c>
      <c r="O459" s="22">
        <f>P459/L459</f>
        <v>2.8109420303593229</v>
      </c>
      <c r="P459" s="22">
        <f>I459*M459</f>
        <v>165.84557979120004</v>
      </c>
      <c r="Q459" s="22">
        <v>26</v>
      </c>
      <c r="R459" s="22" t="s">
        <v>87</v>
      </c>
    </row>
    <row r="460" spans="1:18" x14ac:dyDescent="0.25">
      <c r="A460" s="1">
        <v>2</v>
      </c>
      <c r="B460" s="1">
        <v>46.2</v>
      </c>
      <c r="C460" s="1"/>
      <c r="D460" s="11"/>
      <c r="E460">
        <f t="shared" ref="E460:E517" si="13">(3.142*(B460*B460))/40000</f>
        <v>0.16766026199999998</v>
      </c>
    </row>
    <row r="461" spans="1:18" x14ac:dyDescent="0.25">
      <c r="A461" s="4">
        <v>3</v>
      </c>
      <c r="B461" s="1">
        <v>63.4</v>
      </c>
      <c r="C461" s="1"/>
      <c r="D461" s="11"/>
      <c r="E461">
        <f t="shared" si="13"/>
        <v>0.31573643800000001</v>
      </c>
    </row>
    <row r="462" spans="1:18" x14ac:dyDescent="0.25">
      <c r="A462" s="1">
        <v>4</v>
      </c>
      <c r="B462" s="1">
        <v>55.4</v>
      </c>
      <c r="C462" s="1"/>
      <c r="D462" s="11"/>
      <c r="E462">
        <f t="shared" si="13"/>
        <v>0.241082518</v>
      </c>
    </row>
    <row r="463" spans="1:18" x14ac:dyDescent="0.25">
      <c r="A463" s="4">
        <v>5</v>
      </c>
      <c r="B463" s="1">
        <v>52.6</v>
      </c>
      <c r="C463" s="1"/>
      <c r="D463" s="11"/>
      <c r="E463">
        <f t="shared" si="13"/>
        <v>0.217328998</v>
      </c>
    </row>
    <row r="464" spans="1:18" x14ac:dyDescent="0.25">
      <c r="A464" s="1">
        <v>6</v>
      </c>
      <c r="B464" s="1">
        <v>77.8</v>
      </c>
      <c r="C464" s="1"/>
      <c r="D464" s="11"/>
      <c r="E464">
        <f t="shared" si="13"/>
        <v>0.47545058199999995</v>
      </c>
    </row>
    <row r="465" spans="1:5" x14ac:dyDescent="0.25">
      <c r="A465" s="4">
        <v>7</v>
      </c>
      <c r="B465" s="1">
        <v>42.5</v>
      </c>
      <c r="C465" s="1"/>
      <c r="D465" s="11"/>
      <c r="E465">
        <f t="shared" si="13"/>
        <v>0.1418809375</v>
      </c>
    </row>
    <row r="466" spans="1:5" x14ac:dyDescent="0.25">
      <c r="A466" s="1">
        <v>8</v>
      </c>
      <c r="B466" s="1">
        <v>56.8</v>
      </c>
      <c r="C466" s="1"/>
      <c r="D466" s="11"/>
      <c r="E466">
        <f t="shared" si="13"/>
        <v>0.25342115199999998</v>
      </c>
    </row>
    <row r="467" spans="1:5" x14ac:dyDescent="0.25">
      <c r="A467" s="4">
        <v>9</v>
      </c>
      <c r="B467" s="1">
        <v>42.7</v>
      </c>
      <c r="C467" s="1"/>
      <c r="D467" s="11"/>
      <c r="E467">
        <f t="shared" si="13"/>
        <v>0.1432194295</v>
      </c>
    </row>
    <row r="468" spans="1:5" x14ac:dyDescent="0.25">
      <c r="A468" s="1">
        <v>10</v>
      </c>
      <c r="B468" s="1">
        <v>42</v>
      </c>
      <c r="C468" s="1"/>
      <c r="D468" s="11"/>
      <c r="E468">
        <f t="shared" si="13"/>
        <v>0.1385622</v>
      </c>
    </row>
    <row r="469" spans="1:5" x14ac:dyDescent="0.25">
      <c r="A469" s="4">
        <v>11</v>
      </c>
      <c r="B469" s="1">
        <v>35.6</v>
      </c>
      <c r="C469" s="1"/>
      <c r="D469" s="11"/>
      <c r="E469">
        <f t="shared" si="13"/>
        <v>9.9551128000000003E-2</v>
      </c>
    </row>
    <row r="470" spans="1:5" x14ac:dyDescent="0.25">
      <c r="A470" s="1">
        <v>12</v>
      </c>
      <c r="B470" s="1">
        <v>72.8</v>
      </c>
      <c r="C470" s="1"/>
      <c r="D470" s="11"/>
      <c r="E470">
        <f t="shared" si="13"/>
        <v>0.41630243199999994</v>
      </c>
    </row>
    <row r="471" spans="1:5" x14ac:dyDescent="0.25">
      <c r="A471" s="4">
        <v>13</v>
      </c>
      <c r="B471" s="1">
        <v>28.5</v>
      </c>
      <c r="C471" s="1"/>
      <c r="D471" s="11"/>
      <c r="E471">
        <f t="shared" si="13"/>
        <v>6.3802237499999997E-2</v>
      </c>
    </row>
    <row r="472" spans="1:5" x14ac:dyDescent="0.25">
      <c r="A472" s="1">
        <v>14</v>
      </c>
      <c r="B472" s="1">
        <v>41.9</v>
      </c>
      <c r="C472" s="1"/>
      <c r="D472" s="11"/>
      <c r="E472">
        <f t="shared" si="13"/>
        <v>0.13790316549999998</v>
      </c>
    </row>
    <row r="473" spans="1:5" x14ac:dyDescent="0.25">
      <c r="A473" s="4">
        <v>15</v>
      </c>
      <c r="B473" s="1">
        <v>57.1</v>
      </c>
      <c r="C473" s="1"/>
      <c r="D473" s="11"/>
      <c r="E473">
        <f t="shared" si="13"/>
        <v>0.25610520549999999</v>
      </c>
    </row>
    <row r="474" spans="1:5" x14ac:dyDescent="0.25">
      <c r="A474" s="1">
        <v>16</v>
      </c>
      <c r="B474" s="1">
        <v>46.8</v>
      </c>
      <c r="C474" s="1"/>
      <c r="D474" s="11"/>
      <c r="E474">
        <f t="shared" si="13"/>
        <v>0.17204335199999998</v>
      </c>
    </row>
    <row r="475" spans="1:5" x14ac:dyDescent="0.25">
      <c r="A475" s="4">
        <v>17</v>
      </c>
      <c r="B475" s="1">
        <v>58.9</v>
      </c>
      <c r="C475" s="1"/>
      <c r="D475" s="11"/>
      <c r="E475">
        <f t="shared" si="13"/>
        <v>0.27250644549999997</v>
      </c>
    </row>
    <row r="476" spans="1:5" x14ac:dyDescent="0.25">
      <c r="A476" s="1">
        <v>18</v>
      </c>
      <c r="B476" s="1">
        <v>34</v>
      </c>
      <c r="C476" s="1"/>
      <c r="D476" s="11"/>
      <c r="E476">
        <f t="shared" si="13"/>
        <v>9.0803800000000004E-2</v>
      </c>
    </row>
    <row r="477" spans="1:5" x14ac:dyDescent="0.25">
      <c r="A477" s="4">
        <v>19</v>
      </c>
      <c r="B477" s="1">
        <v>58.2</v>
      </c>
      <c r="C477" s="1"/>
      <c r="D477" s="11"/>
      <c r="E477">
        <f t="shared" si="13"/>
        <v>0.26606770200000002</v>
      </c>
    </row>
    <row r="478" spans="1:5" x14ac:dyDescent="0.25">
      <c r="A478" s="1">
        <v>20</v>
      </c>
      <c r="B478" s="1">
        <v>48.7</v>
      </c>
      <c r="C478" s="1"/>
      <c r="D478" s="11"/>
      <c r="E478">
        <f t="shared" si="13"/>
        <v>0.18629624950000001</v>
      </c>
    </row>
    <row r="479" spans="1:5" x14ac:dyDescent="0.25">
      <c r="A479" s="4">
        <v>21</v>
      </c>
      <c r="B479" s="1">
        <v>35.1</v>
      </c>
      <c r="C479" s="1"/>
      <c r="D479" s="11"/>
      <c r="E479">
        <f t="shared" si="13"/>
        <v>9.677438549999999E-2</v>
      </c>
    </row>
    <row r="480" spans="1:5" x14ac:dyDescent="0.25">
      <c r="A480" s="3">
        <v>22</v>
      </c>
      <c r="B480" s="3">
        <v>78.2</v>
      </c>
      <c r="C480" s="3">
        <v>36.6</v>
      </c>
      <c r="D480" s="19"/>
      <c r="E480">
        <f t="shared" si="13"/>
        <v>0.480352102</v>
      </c>
    </row>
    <row r="481" spans="1:5" x14ac:dyDescent="0.25">
      <c r="A481" s="4">
        <v>23</v>
      </c>
      <c r="B481" s="1">
        <v>58.3</v>
      </c>
      <c r="C481" s="1"/>
      <c r="D481" s="11"/>
      <c r="E481">
        <f t="shared" si="13"/>
        <v>0.26698280949999997</v>
      </c>
    </row>
    <row r="482" spans="1:5" x14ac:dyDescent="0.25">
      <c r="A482" s="1">
        <v>24</v>
      </c>
      <c r="B482" s="1">
        <v>36.9</v>
      </c>
      <c r="C482" s="1"/>
      <c r="D482" s="11"/>
      <c r="E482">
        <f t="shared" si="13"/>
        <v>0.1069544655</v>
      </c>
    </row>
    <row r="483" spans="1:5" x14ac:dyDescent="0.25">
      <c r="A483" s="4">
        <v>25</v>
      </c>
      <c r="B483" s="1">
        <v>54.2</v>
      </c>
      <c r="C483" s="1"/>
      <c r="D483" s="11"/>
      <c r="E483">
        <f t="shared" si="13"/>
        <v>0.23075162199999999</v>
      </c>
    </row>
    <row r="484" spans="1:5" x14ac:dyDescent="0.25">
      <c r="A484" s="1">
        <v>26</v>
      </c>
      <c r="B484" s="1">
        <v>50.1</v>
      </c>
      <c r="C484" s="1"/>
      <c r="D484" s="11"/>
      <c r="E484">
        <f t="shared" si="13"/>
        <v>0.19716128550000001</v>
      </c>
    </row>
    <row r="485" spans="1:5" x14ac:dyDescent="0.25">
      <c r="A485" s="4">
        <v>27</v>
      </c>
      <c r="B485" s="1">
        <v>31</v>
      </c>
      <c r="C485" s="1"/>
      <c r="D485" s="11"/>
      <c r="E485">
        <f t="shared" si="13"/>
        <v>7.5486549999999999E-2</v>
      </c>
    </row>
    <row r="486" spans="1:5" x14ac:dyDescent="0.25">
      <c r="A486" s="1">
        <v>28</v>
      </c>
      <c r="B486" s="1">
        <v>36.200000000000003</v>
      </c>
      <c r="C486" s="1"/>
      <c r="D486" s="11"/>
      <c r="E486">
        <f t="shared" si="13"/>
        <v>0.10293506200000002</v>
      </c>
    </row>
    <row r="487" spans="1:5" x14ac:dyDescent="0.25">
      <c r="A487" s="4">
        <v>29</v>
      </c>
      <c r="B487" s="1">
        <v>21.1</v>
      </c>
      <c r="C487" s="1"/>
      <c r="D487" s="11"/>
      <c r="E487">
        <f t="shared" si="13"/>
        <v>3.4971245500000005E-2</v>
      </c>
    </row>
    <row r="488" spans="1:5" x14ac:dyDescent="0.25">
      <c r="A488" s="1">
        <v>30</v>
      </c>
      <c r="B488" s="1">
        <v>49.5</v>
      </c>
      <c r="C488" s="1"/>
      <c r="D488" s="11"/>
      <c r="E488">
        <f t="shared" si="13"/>
        <v>0.1924671375</v>
      </c>
    </row>
    <row r="489" spans="1:5" x14ac:dyDescent="0.25">
      <c r="A489" s="4">
        <v>31</v>
      </c>
      <c r="B489" s="1">
        <v>50.2</v>
      </c>
      <c r="C489" s="1"/>
      <c r="D489" s="11"/>
      <c r="E489">
        <f t="shared" si="13"/>
        <v>0.19794914200000002</v>
      </c>
    </row>
    <row r="490" spans="1:5" x14ac:dyDescent="0.25">
      <c r="A490" s="1">
        <v>32</v>
      </c>
      <c r="B490" s="1">
        <v>43</v>
      </c>
      <c r="C490" s="1"/>
      <c r="D490" s="11"/>
      <c r="E490">
        <f t="shared" si="13"/>
        <v>0.14523895000000001</v>
      </c>
    </row>
    <row r="491" spans="1:5" x14ac:dyDescent="0.25">
      <c r="A491" s="4">
        <v>33</v>
      </c>
      <c r="B491" s="1">
        <v>37</v>
      </c>
      <c r="C491" s="1"/>
      <c r="D491" s="11"/>
      <c r="E491">
        <f t="shared" si="13"/>
        <v>0.10753495</v>
      </c>
    </row>
    <row r="492" spans="1:5" x14ac:dyDescent="0.25">
      <c r="A492" s="1">
        <v>34</v>
      </c>
      <c r="B492" s="1">
        <v>26</v>
      </c>
      <c r="C492" s="1"/>
      <c r="D492" s="11"/>
      <c r="E492">
        <f t="shared" si="13"/>
        <v>5.3099799999999996E-2</v>
      </c>
    </row>
    <row r="493" spans="1:5" x14ac:dyDescent="0.25">
      <c r="A493" s="4">
        <v>35</v>
      </c>
      <c r="B493" s="1">
        <v>55.2</v>
      </c>
      <c r="C493" s="1"/>
      <c r="D493" s="11"/>
      <c r="E493">
        <f t="shared" si="13"/>
        <v>0.23934499200000003</v>
      </c>
    </row>
    <row r="494" spans="1:5" x14ac:dyDescent="0.25">
      <c r="A494" s="1">
        <v>36</v>
      </c>
      <c r="B494" s="1">
        <v>59.1</v>
      </c>
      <c r="C494" s="1"/>
      <c r="D494" s="11"/>
      <c r="E494">
        <f t="shared" si="13"/>
        <v>0.2743602255</v>
      </c>
    </row>
    <row r="495" spans="1:5" x14ac:dyDescent="0.25">
      <c r="A495" s="4">
        <v>37</v>
      </c>
      <c r="B495" s="1">
        <v>35.299999999999997</v>
      </c>
      <c r="C495" s="1"/>
      <c r="D495" s="11"/>
      <c r="E495">
        <f t="shared" si="13"/>
        <v>9.7880369499999967E-2</v>
      </c>
    </row>
    <row r="496" spans="1:5" x14ac:dyDescent="0.25">
      <c r="A496" s="1">
        <v>38</v>
      </c>
      <c r="B496" s="1">
        <v>31.5</v>
      </c>
      <c r="C496" s="1"/>
      <c r="D496" s="11"/>
      <c r="E496">
        <f t="shared" si="13"/>
        <v>7.7941237499999996E-2</v>
      </c>
    </row>
    <row r="497" spans="1:5" x14ac:dyDescent="0.25">
      <c r="A497" s="4">
        <v>39</v>
      </c>
      <c r="B497" s="1">
        <v>53.9</v>
      </c>
      <c r="C497" s="1"/>
      <c r="D497" s="11"/>
      <c r="E497">
        <f t="shared" si="13"/>
        <v>0.22820424549999999</v>
      </c>
    </row>
    <row r="498" spans="1:5" x14ac:dyDescent="0.25">
      <c r="A498" s="1">
        <v>40</v>
      </c>
      <c r="B498" s="1">
        <v>56</v>
      </c>
      <c r="C498" s="1"/>
      <c r="D498" s="11"/>
      <c r="E498">
        <f t="shared" si="13"/>
        <v>0.24633279999999999</v>
      </c>
    </row>
    <row r="499" spans="1:5" x14ac:dyDescent="0.25">
      <c r="A499" s="4">
        <v>41</v>
      </c>
      <c r="B499" s="1">
        <v>32.799999999999997</v>
      </c>
      <c r="C499" s="1"/>
      <c r="D499" s="11"/>
      <c r="E499">
        <f t="shared" si="13"/>
        <v>8.4507231999999988E-2</v>
      </c>
    </row>
    <row r="500" spans="1:5" x14ac:dyDescent="0.25">
      <c r="A500" s="1">
        <v>42</v>
      </c>
      <c r="B500" s="1">
        <v>58.9</v>
      </c>
      <c r="C500" s="1"/>
      <c r="D500" s="11"/>
      <c r="E500">
        <f t="shared" si="13"/>
        <v>0.27250644549999997</v>
      </c>
    </row>
    <row r="501" spans="1:5" x14ac:dyDescent="0.25">
      <c r="A501" s="4">
        <v>43</v>
      </c>
      <c r="B501" s="1">
        <v>55.9</v>
      </c>
      <c r="C501" s="1"/>
      <c r="D501" s="11"/>
      <c r="E501">
        <f t="shared" si="13"/>
        <v>0.2454538255</v>
      </c>
    </row>
    <row r="502" spans="1:5" x14ac:dyDescent="0.25">
      <c r="A502" s="1">
        <v>44</v>
      </c>
      <c r="B502" s="1">
        <v>53.4</v>
      </c>
      <c r="C502" s="1"/>
      <c r="D502" s="11"/>
      <c r="E502">
        <f t="shared" si="13"/>
        <v>0.223990038</v>
      </c>
    </row>
    <row r="503" spans="1:5" x14ac:dyDescent="0.25">
      <c r="A503" s="4">
        <v>45</v>
      </c>
      <c r="B503" s="1">
        <v>68.599999999999994</v>
      </c>
      <c r="C503" s="1"/>
      <c r="D503" s="11"/>
      <c r="E503">
        <f t="shared" si="13"/>
        <v>0.36965315799999993</v>
      </c>
    </row>
    <row r="504" spans="1:5" x14ac:dyDescent="0.25">
      <c r="A504" s="1">
        <v>46</v>
      </c>
      <c r="B504" s="1">
        <v>31.4</v>
      </c>
      <c r="C504" s="1"/>
      <c r="D504" s="11"/>
      <c r="E504">
        <f t="shared" si="13"/>
        <v>7.7447157999999988E-2</v>
      </c>
    </row>
    <row r="505" spans="1:5" x14ac:dyDescent="0.25">
      <c r="A505" s="4">
        <v>47</v>
      </c>
      <c r="B505" s="1">
        <v>42.6</v>
      </c>
      <c r="C505" s="1"/>
      <c r="D505" s="11"/>
      <c r="E505">
        <f t="shared" si="13"/>
        <v>0.14254939800000002</v>
      </c>
    </row>
    <row r="506" spans="1:5" x14ac:dyDescent="0.25">
      <c r="A506" s="1">
        <v>48</v>
      </c>
      <c r="B506" s="1">
        <v>42.1</v>
      </c>
      <c r="C506" s="1"/>
      <c r="D506" s="11"/>
      <c r="E506">
        <f t="shared" si="13"/>
        <v>0.13922280549999999</v>
      </c>
    </row>
    <row r="507" spans="1:5" x14ac:dyDescent="0.25">
      <c r="A507" s="4">
        <v>49</v>
      </c>
      <c r="B507" s="1">
        <v>72.3</v>
      </c>
      <c r="C507" s="1"/>
      <c r="D507" s="11"/>
      <c r="E507">
        <f t="shared" si="13"/>
        <v>0.41060362950000001</v>
      </c>
    </row>
    <row r="508" spans="1:5" x14ac:dyDescent="0.25">
      <c r="A508" s="1">
        <v>50</v>
      </c>
      <c r="B508" s="1">
        <v>74.400000000000006</v>
      </c>
      <c r="C508" s="1"/>
      <c r="D508" s="11"/>
      <c r="E508">
        <f t="shared" si="13"/>
        <v>0.43480252800000008</v>
      </c>
    </row>
    <row r="509" spans="1:5" x14ac:dyDescent="0.25">
      <c r="A509" s="4">
        <v>51</v>
      </c>
      <c r="B509" s="1">
        <v>41.2</v>
      </c>
      <c r="C509" s="1"/>
      <c r="D509" s="11"/>
      <c r="E509">
        <f t="shared" si="13"/>
        <v>0.133333912</v>
      </c>
    </row>
    <row r="510" spans="1:5" x14ac:dyDescent="0.25">
      <c r="A510" s="1">
        <v>52</v>
      </c>
      <c r="B510" s="1">
        <v>62.8</v>
      </c>
      <c r="C510" s="1"/>
      <c r="D510" s="11"/>
      <c r="E510">
        <f t="shared" si="13"/>
        <v>0.30978863199999995</v>
      </c>
    </row>
    <row r="511" spans="1:5" x14ac:dyDescent="0.25">
      <c r="A511" s="4">
        <v>53</v>
      </c>
      <c r="B511" s="1">
        <v>63.7</v>
      </c>
      <c r="C511" s="1"/>
      <c r="D511" s="11"/>
      <c r="E511">
        <f t="shared" si="13"/>
        <v>0.31873154950000004</v>
      </c>
    </row>
    <row r="512" spans="1:5" x14ac:dyDescent="0.25">
      <c r="A512" s="1">
        <v>54</v>
      </c>
      <c r="B512" s="1">
        <v>62.2</v>
      </c>
      <c r="C512" s="1"/>
      <c r="D512" s="11"/>
      <c r="E512">
        <f t="shared" si="13"/>
        <v>0.30389738199999999</v>
      </c>
    </row>
    <row r="513" spans="1:18" x14ac:dyDescent="0.25">
      <c r="A513" s="4">
        <v>55</v>
      </c>
      <c r="B513" s="1">
        <v>42.5</v>
      </c>
      <c r="C513" s="1"/>
      <c r="D513" s="11"/>
      <c r="E513">
        <f t="shared" si="13"/>
        <v>0.1418809375</v>
      </c>
    </row>
    <row r="514" spans="1:18" x14ac:dyDescent="0.25">
      <c r="A514" s="1">
        <v>56</v>
      </c>
      <c r="B514" s="1">
        <v>52.7</v>
      </c>
      <c r="C514" s="1"/>
      <c r="D514" s="11"/>
      <c r="E514">
        <f t="shared" si="13"/>
        <v>0.21815612950000005</v>
      </c>
    </row>
    <row r="515" spans="1:18" x14ac:dyDescent="0.25">
      <c r="A515" s="4">
        <v>57</v>
      </c>
      <c r="B515" s="1">
        <v>31.8</v>
      </c>
      <c r="C515" s="1"/>
      <c r="D515" s="11"/>
      <c r="E515">
        <f t="shared" si="13"/>
        <v>7.9432902E-2</v>
      </c>
    </row>
    <row r="516" spans="1:18" x14ac:dyDescent="0.25">
      <c r="A516" s="1">
        <v>58</v>
      </c>
      <c r="B516" s="1">
        <v>42.8</v>
      </c>
      <c r="C516" s="1"/>
      <c r="D516" s="11"/>
      <c r="E516">
        <f t="shared" si="13"/>
        <v>0.14389103199999997</v>
      </c>
    </row>
    <row r="517" spans="1:18" x14ac:dyDescent="0.25">
      <c r="A517" s="4">
        <v>59</v>
      </c>
      <c r="B517" s="1">
        <v>67.400000000000006</v>
      </c>
      <c r="C517" s="1"/>
      <c r="D517" s="11"/>
      <c r="E517">
        <f t="shared" si="13"/>
        <v>0.35683379800000009</v>
      </c>
    </row>
    <row r="518" spans="1:18" x14ac:dyDescent="0.25">
      <c r="A518" s="11"/>
      <c r="B518" s="11"/>
      <c r="C518" s="11"/>
      <c r="D518" s="11"/>
    </row>
    <row r="519" spans="1:18" ht="15.75" thickBot="1" x14ac:dyDescent="0.3">
      <c r="A519" t="s">
        <v>36</v>
      </c>
    </row>
    <row r="520" spans="1:18" ht="45.75" thickBot="1" x14ac:dyDescent="0.3">
      <c r="A520" s="5" t="s">
        <v>57</v>
      </c>
      <c r="B520" s="7" t="s">
        <v>2</v>
      </c>
      <c r="C520" s="6" t="s">
        <v>16</v>
      </c>
      <c r="D520" s="11"/>
      <c r="H520" s="23" t="s">
        <v>59</v>
      </c>
      <c r="I520" s="23" t="s">
        <v>60</v>
      </c>
      <c r="J520" s="23" t="s">
        <v>72</v>
      </c>
      <c r="K520" s="23" t="s">
        <v>64</v>
      </c>
      <c r="L520" s="23" t="s">
        <v>62</v>
      </c>
      <c r="M520" s="23" t="s">
        <v>68</v>
      </c>
      <c r="N520" s="23" t="s">
        <v>63</v>
      </c>
      <c r="O520" s="23" t="s">
        <v>65</v>
      </c>
      <c r="P520" s="23" t="s">
        <v>71</v>
      </c>
      <c r="Q520" s="23" t="s">
        <v>61</v>
      </c>
      <c r="R520" s="23" t="s">
        <v>75</v>
      </c>
    </row>
    <row r="521" spans="1:18" x14ac:dyDescent="0.25">
      <c r="A521" s="4">
        <v>1</v>
      </c>
      <c r="B521" s="4">
        <v>29.4</v>
      </c>
      <c r="C521" s="4"/>
      <c r="D521" s="11"/>
      <c r="E521">
        <f t="shared" ref="E521:E584" si="14">(3.142*(B521*B521))/40000</f>
        <v>6.7895477999999995E-2</v>
      </c>
      <c r="H521" s="22">
        <f>(C578+C611)/2</f>
        <v>36.75</v>
      </c>
      <c r="I521" s="22">
        <v>13.45</v>
      </c>
      <c r="J521" s="22">
        <v>1957</v>
      </c>
      <c r="K521" s="22">
        <f>2020-J521</f>
        <v>63</v>
      </c>
      <c r="L521" s="22">
        <f>COUNT(B521:B619)</f>
        <v>99</v>
      </c>
      <c r="M521" s="22">
        <f>SUM(E521:E619)</f>
        <v>12.414460671500001</v>
      </c>
      <c r="N521" s="22">
        <f>SUM(B521:B619)/L521</f>
        <v>37.120202020202015</v>
      </c>
      <c r="O521" s="22">
        <f>P521/L521</f>
        <v>1.6866110710270201</v>
      </c>
      <c r="P521" s="22">
        <f>I521*M521</f>
        <v>166.97449603167499</v>
      </c>
      <c r="Q521" s="22">
        <v>22</v>
      </c>
      <c r="R521" s="22" t="s">
        <v>85</v>
      </c>
    </row>
    <row r="522" spans="1:18" x14ac:dyDescent="0.25">
      <c r="A522" s="1">
        <v>2</v>
      </c>
      <c r="B522" s="1">
        <v>30.1</v>
      </c>
      <c r="C522" s="1"/>
      <c r="D522" s="11"/>
      <c r="E522">
        <f t="shared" si="14"/>
        <v>7.1167085500000005E-2</v>
      </c>
    </row>
    <row r="523" spans="1:18" x14ac:dyDescent="0.25">
      <c r="A523" s="4">
        <v>3</v>
      </c>
      <c r="B523" s="1">
        <v>24.1</v>
      </c>
      <c r="C523" s="1"/>
      <c r="D523" s="11"/>
      <c r="E523">
        <f t="shared" si="14"/>
        <v>4.5622625500000007E-2</v>
      </c>
    </row>
    <row r="524" spans="1:18" x14ac:dyDescent="0.25">
      <c r="A524" s="1">
        <v>4</v>
      </c>
      <c r="B524" s="1">
        <v>48.5</v>
      </c>
      <c r="C524" s="1"/>
      <c r="D524" s="11"/>
      <c r="E524">
        <f t="shared" si="14"/>
        <v>0.18476923749999999</v>
      </c>
    </row>
    <row r="525" spans="1:18" x14ac:dyDescent="0.25">
      <c r="A525" s="4">
        <v>5</v>
      </c>
      <c r="B525" s="1">
        <v>26.3</v>
      </c>
      <c r="C525" s="1"/>
      <c r="D525" s="11"/>
      <c r="E525">
        <f t="shared" si="14"/>
        <v>5.4332249499999999E-2</v>
      </c>
    </row>
    <row r="526" spans="1:18" x14ac:dyDescent="0.25">
      <c r="A526" s="1">
        <v>6</v>
      </c>
      <c r="B526" s="1">
        <v>18.600000000000001</v>
      </c>
      <c r="C526" s="1"/>
      <c r="D526" s="11"/>
      <c r="E526">
        <f t="shared" si="14"/>
        <v>2.7175158000000005E-2</v>
      </c>
    </row>
    <row r="527" spans="1:18" x14ac:dyDescent="0.25">
      <c r="A527" s="4">
        <v>7</v>
      </c>
      <c r="B527" s="1">
        <v>33.1</v>
      </c>
      <c r="C527" s="1"/>
      <c r="D527" s="11"/>
      <c r="E527">
        <f t="shared" si="14"/>
        <v>8.6060165500000008E-2</v>
      </c>
    </row>
    <row r="528" spans="1:18" x14ac:dyDescent="0.25">
      <c r="A528" s="1">
        <v>8</v>
      </c>
      <c r="B528" s="1">
        <v>17.899999999999999</v>
      </c>
      <c r="C528" s="1"/>
      <c r="D528" s="11"/>
      <c r="E528">
        <f t="shared" si="14"/>
        <v>2.5168205499999995E-2</v>
      </c>
    </row>
    <row r="529" spans="1:5" x14ac:dyDescent="0.25">
      <c r="A529" s="4">
        <v>9</v>
      </c>
      <c r="B529" s="1">
        <v>22.5</v>
      </c>
      <c r="C529" s="1"/>
      <c r="D529" s="11"/>
      <c r="E529">
        <f t="shared" si="14"/>
        <v>3.9765937500000001E-2</v>
      </c>
    </row>
    <row r="530" spans="1:5" x14ac:dyDescent="0.25">
      <c r="A530" s="1">
        <v>10</v>
      </c>
      <c r="B530" s="1">
        <v>33.6</v>
      </c>
      <c r="C530" s="1"/>
      <c r="D530" s="11"/>
      <c r="E530">
        <f t="shared" si="14"/>
        <v>8.8679807999999999E-2</v>
      </c>
    </row>
    <row r="531" spans="1:5" x14ac:dyDescent="0.25">
      <c r="A531" s="4">
        <v>11</v>
      </c>
      <c r="B531" s="1">
        <v>30.9</v>
      </c>
      <c r="C531" s="1"/>
      <c r="D531" s="11"/>
      <c r="E531">
        <f t="shared" si="14"/>
        <v>7.5000325499999992E-2</v>
      </c>
    </row>
    <row r="532" spans="1:5" x14ac:dyDescent="0.25">
      <c r="A532" s="1">
        <v>12</v>
      </c>
      <c r="B532" s="1">
        <v>20.5</v>
      </c>
      <c r="C532" s="1"/>
      <c r="D532" s="11"/>
      <c r="E532">
        <f t="shared" si="14"/>
        <v>3.3010637500000002E-2</v>
      </c>
    </row>
    <row r="533" spans="1:5" x14ac:dyDescent="0.25">
      <c r="A533" s="4">
        <v>13</v>
      </c>
      <c r="B533" s="1">
        <v>30</v>
      </c>
      <c r="C533" s="1"/>
      <c r="D533" s="11"/>
      <c r="E533">
        <f t="shared" si="14"/>
        <v>7.0694999999999994E-2</v>
      </c>
    </row>
    <row r="534" spans="1:5" x14ac:dyDescent="0.25">
      <c r="A534" s="1">
        <v>14</v>
      </c>
      <c r="B534" s="1">
        <v>32.799999999999997</v>
      </c>
      <c r="C534" s="1"/>
      <c r="D534" s="11"/>
      <c r="E534">
        <f t="shared" si="14"/>
        <v>8.4507231999999988E-2</v>
      </c>
    </row>
    <row r="535" spans="1:5" x14ac:dyDescent="0.25">
      <c r="A535" s="4">
        <v>15</v>
      </c>
      <c r="B535" s="1">
        <v>32.299999999999997</v>
      </c>
      <c r="C535" s="1"/>
      <c r="D535" s="11"/>
      <c r="E535">
        <f t="shared" si="14"/>
        <v>8.1950429499999977E-2</v>
      </c>
    </row>
    <row r="536" spans="1:5" x14ac:dyDescent="0.25">
      <c r="A536" s="1">
        <v>16</v>
      </c>
      <c r="B536" s="1">
        <v>39.6</v>
      </c>
      <c r="C536" s="1"/>
      <c r="D536" s="11"/>
      <c r="E536">
        <f t="shared" si="14"/>
        <v>0.12317896800000001</v>
      </c>
    </row>
    <row r="537" spans="1:5" x14ac:dyDescent="0.25">
      <c r="A537" s="4">
        <v>17</v>
      </c>
      <c r="B537" s="1">
        <v>13.8</v>
      </c>
      <c r="C537" s="1"/>
      <c r="D537" s="11"/>
      <c r="E537">
        <f t="shared" si="14"/>
        <v>1.4959062000000002E-2</v>
      </c>
    </row>
    <row r="538" spans="1:5" x14ac:dyDescent="0.25">
      <c r="A538" s="1">
        <v>18</v>
      </c>
      <c r="B538" s="1">
        <v>16.899999999999999</v>
      </c>
      <c r="C538" s="1"/>
      <c r="D538" s="11"/>
      <c r="E538">
        <f t="shared" si="14"/>
        <v>2.2434665499999996E-2</v>
      </c>
    </row>
    <row r="539" spans="1:5" x14ac:dyDescent="0.25">
      <c r="A539" s="4">
        <v>19</v>
      </c>
      <c r="B539" s="1">
        <v>48.1</v>
      </c>
      <c r="C539" s="1"/>
      <c r="D539" s="11"/>
      <c r="E539">
        <f t="shared" si="14"/>
        <v>0.18173406549999999</v>
      </c>
    </row>
    <row r="540" spans="1:5" x14ac:dyDescent="0.25">
      <c r="A540" s="1">
        <v>20</v>
      </c>
      <c r="B540" s="1">
        <v>34.200000000000003</v>
      </c>
      <c r="C540" s="1"/>
      <c r="D540" s="11"/>
      <c r="E540">
        <f t="shared" si="14"/>
        <v>9.1875222000000006E-2</v>
      </c>
    </row>
    <row r="541" spans="1:5" x14ac:dyDescent="0.25">
      <c r="A541" s="4">
        <v>21</v>
      </c>
      <c r="B541" s="1">
        <v>24.6</v>
      </c>
      <c r="C541" s="1"/>
      <c r="D541" s="11"/>
      <c r="E541">
        <f t="shared" si="14"/>
        <v>4.7535318000000007E-2</v>
      </c>
    </row>
    <row r="542" spans="1:5" x14ac:dyDescent="0.25">
      <c r="A542" s="1">
        <v>22</v>
      </c>
      <c r="B542" s="1">
        <v>31.5</v>
      </c>
      <c r="C542" s="1"/>
      <c r="D542" s="11"/>
      <c r="E542">
        <f t="shared" si="14"/>
        <v>7.7941237499999996E-2</v>
      </c>
    </row>
    <row r="543" spans="1:5" x14ac:dyDescent="0.25">
      <c r="A543" s="4">
        <v>23</v>
      </c>
      <c r="B543" s="1">
        <v>25.3</v>
      </c>
      <c r="C543" s="1"/>
      <c r="D543" s="11"/>
      <c r="E543">
        <f t="shared" si="14"/>
        <v>5.0279069500000002E-2</v>
      </c>
    </row>
    <row r="544" spans="1:5" x14ac:dyDescent="0.25">
      <c r="A544" s="1">
        <v>24</v>
      </c>
      <c r="B544" s="1">
        <v>22.5</v>
      </c>
      <c r="C544" s="1"/>
      <c r="D544" s="11"/>
      <c r="E544">
        <f t="shared" si="14"/>
        <v>3.9765937500000001E-2</v>
      </c>
    </row>
    <row r="545" spans="1:5" x14ac:dyDescent="0.25">
      <c r="A545" s="4">
        <v>25</v>
      </c>
      <c r="B545" s="1">
        <v>44.5</v>
      </c>
      <c r="C545" s="1"/>
      <c r="D545" s="11"/>
      <c r="E545">
        <f t="shared" si="14"/>
        <v>0.1555486375</v>
      </c>
    </row>
    <row r="546" spans="1:5" x14ac:dyDescent="0.25">
      <c r="A546" s="1">
        <v>26</v>
      </c>
      <c r="B546" s="1">
        <v>18.899999999999999</v>
      </c>
      <c r="C546" s="1"/>
      <c r="D546" s="11"/>
      <c r="E546">
        <f t="shared" si="14"/>
        <v>2.8058845499999995E-2</v>
      </c>
    </row>
    <row r="547" spans="1:5" x14ac:dyDescent="0.25">
      <c r="A547" s="4">
        <v>27</v>
      </c>
      <c r="B547" s="1">
        <v>27.7</v>
      </c>
      <c r="C547" s="1"/>
      <c r="D547" s="11"/>
      <c r="E547">
        <f t="shared" si="14"/>
        <v>6.0270629499999999E-2</v>
      </c>
    </row>
    <row r="548" spans="1:5" x14ac:dyDescent="0.25">
      <c r="A548" s="1">
        <v>28</v>
      </c>
      <c r="B548" s="1">
        <v>16.600000000000001</v>
      </c>
      <c r="C548" s="1"/>
      <c r="D548" s="11"/>
      <c r="E548">
        <f t="shared" si="14"/>
        <v>2.1645238000000004E-2</v>
      </c>
    </row>
    <row r="549" spans="1:5" x14ac:dyDescent="0.25">
      <c r="A549" s="4">
        <v>29</v>
      </c>
      <c r="B549" s="1">
        <v>17.8</v>
      </c>
      <c r="C549" s="1"/>
      <c r="D549" s="11"/>
      <c r="E549">
        <f t="shared" si="14"/>
        <v>2.4887782000000001E-2</v>
      </c>
    </row>
    <row r="550" spans="1:5" x14ac:dyDescent="0.25">
      <c r="A550" s="1">
        <v>30</v>
      </c>
      <c r="B550" s="1">
        <v>32.299999999999997</v>
      </c>
      <c r="C550" s="1"/>
      <c r="D550" s="11"/>
      <c r="E550">
        <f t="shared" si="14"/>
        <v>8.1950429499999977E-2</v>
      </c>
    </row>
    <row r="551" spans="1:5" x14ac:dyDescent="0.25">
      <c r="A551" s="4">
        <v>31</v>
      </c>
      <c r="B551" s="1">
        <v>23.1</v>
      </c>
      <c r="C551" s="1"/>
      <c r="D551" s="11"/>
      <c r="E551">
        <f t="shared" si="14"/>
        <v>4.1915065499999994E-2</v>
      </c>
    </row>
    <row r="552" spans="1:5" x14ac:dyDescent="0.25">
      <c r="A552" s="1">
        <v>32</v>
      </c>
      <c r="B552" s="1">
        <v>30.8</v>
      </c>
      <c r="C552" s="1"/>
      <c r="D552" s="11"/>
      <c r="E552">
        <f t="shared" si="14"/>
        <v>7.4515672000000005E-2</v>
      </c>
    </row>
    <row r="553" spans="1:5" x14ac:dyDescent="0.25">
      <c r="A553" s="4">
        <v>33</v>
      </c>
      <c r="B553" s="1">
        <v>24.8</v>
      </c>
      <c r="C553" s="1"/>
      <c r="D553" s="11"/>
      <c r="E553">
        <f t="shared" si="14"/>
        <v>4.8311392000000009E-2</v>
      </c>
    </row>
    <row r="554" spans="1:5" x14ac:dyDescent="0.25">
      <c r="A554" s="1">
        <v>34</v>
      </c>
      <c r="B554" s="1">
        <v>21.5</v>
      </c>
      <c r="C554" s="1"/>
      <c r="D554" s="11"/>
      <c r="E554">
        <f t="shared" si="14"/>
        <v>3.6309737500000001E-2</v>
      </c>
    </row>
    <row r="555" spans="1:5" x14ac:dyDescent="0.25">
      <c r="A555" s="4">
        <v>35</v>
      </c>
      <c r="B555" s="1">
        <v>36.799999999999997</v>
      </c>
      <c r="C555" s="1"/>
      <c r="D555" s="11"/>
      <c r="E555">
        <f t="shared" si="14"/>
        <v>0.10637555199999997</v>
      </c>
    </row>
    <row r="556" spans="1:5" x14ac:dyDescent="0.25">
      <c r="A556" s="1">
        <v>36</v>
      </c>
      <c r="B556" s="1">
        <v>21</v>
      </c>
      <c r="C556" s="1"/>
      <c r="D556" s="11"/>
      <c r="E556">
        <f t="shared" si="14"/>
        <v>3.4640549999999999E-2</v>
      </c>
    </row>
    <row r="557" spans="1:5" x14ac:dyDescent="0.25">
      <c r="A557" s="4">
        <v>37</v>
      </c>
      <c r="B557" s="1">
        <v>26.8</v>
      </c>
      <c r="C557" s="1"/>
      <c r="D557" s="11"/>
      <c r="E557">
        <f t="shared" si="14"/>
        <v>5.6417751999999995E-2</v>
      </c>
    </row>
    <row r="558" spans="1:5" x14ac:dyDescent="0.25">
      <c r="A558" s="1">
        <v>38</v>
      </c>
      <c r="B558" s="1">
        <v>24.9</v>
      </c>
      <c r="C558" s="1"/>
      <c r="D558" s="11"/>
      <c r="E558">
        <f t="shared" si="14"/>
        <v>4.870178549999999E-2</v>
      </c>
    </row>
    <row r="559" spans="1:5" x14ac:dyDescent="0.25">
      <c r="A559" s="4">
        <v>39</v>
      </c>
      <c r="B559" s="1">
        <v>37.9</v>
      </c>
      <c r="C559" s="1"/>
      <c r="D559" s="11"/>
      <c r="E559">
        <f t="shared" si="14"/>
        <v>0.1128300055</v>
      </c>
    </row>
    <row r="560" spans="1:5" x14ac:dyDescent="0.25">
      <c r="A560" s="1">
        <v>40</v>
      </c>
      <c r="B560" s="1">
        <v>30.2</v>
      </c>
      <c r="C560" s="1"/>
      <c r="D560" s="11"/>
      <c r="E560">
        <f t="shared" si="14"/>
        <v>7.1640741999999993E-2</v>
      </c>
    </row>
    <row r="561" spans="1:5" x14ac:dyDescent="0.25">
      <c r="A561" s="4">
        <v>41</v>
      </c>
      <c r="B561" s="1">
        <v>21.6</v>
      </c>
      <c r="C561" s="1"/>
      <c r="D561" s="11"/>
      <c r="E561">
        <f t="shared" si="14"/>
        <v>3.6648288000000001E-2</v>
      </c>
    </row>
    <row r="562" spans="1:5" x14ac:dyDescent="0.25">
      <c r="A562" s="1">
        <v>42</v>
      </c>
      <c r="B562" s="1">
        <v>16.100000000000001</v>
      </c>
      <c r="C562" s="1"/>
      <c r="D562" s="11"/>
      <c r="E562">
        <f t="shared" si="14"/>
        <v>2.0360945500000002E-2</v>
      </c>
    </row>
    <row r="563" spans="1:5" x14ac:dyDescent="0.25">
      <c r="A563" s="4">
        <v>43</v>
      </c>
      <c r="B563" s="1">
        <v>26.6</v>
      </c>
      <c r="C563" s="1"/>
      <c r="D563" s="11"/>
      <c r="E563">
        <f t="shared" si="14"/>
        <v>5.5578838000000005E-2</v>
      </c>
    </row>
    <row r="564" spans="1:5" x14ac:dyDescent="0.25">
      <c r="A564" s="1">
        <v>44</v>
      </c>
      <c r="B564" s="1">
        <v>21.1</v>
      </c>
      <c r="C564" s="1"/>
      <c r="D564" s="11"/>
      <c r="E564">
        <f t="shared" si="14"/>
        <v>3.4971245500000005E-2</v>
      </c>
    </row>
    <row r="565" spans="1:5" x14ac:dyDescent="0.25">
      <c r="A565" s="4">
        <v>45</v>
      </c>
      <c r="B565" s="1">
        <v>36.6</v>
      </c>
      <c r="C565" s="1"/>
      <c r="D565" s="11"/>
      <c r="E565">
        <f t="shared" si="14"/>
        <v>0.10522243800000002</v>
      </c>
    </row>
    <row r="566" spans="1:5" x14ac:dyDescent="0.25">
      <c r="A566" s="1">
        <v>46</v>
      </c>
      <c r="B566" s="1">
        <v>17.899999999999999</v>
      </c>
      <c r="C566" s="1"/>
      <c r="D566" s="11"/>
      <c r="E566">
        <f t="shared" si="14"/>
        <v>2.5168205499999995E-2</v>
      </c>
    </row>
    <row r="567" spans="1:5" x14ac:dyDescent="0.25">
      <c r="A567" s="4">
        <v>47</v>
      </c>
      <c r="B567" s="1">
        <v>17.100000000000001</v>
      </c>
      <c r="C567" s="1"/>
      <c r="D567" s="11"/>
      <c r="E567">
        <f t="shared" si="14"/>
        <v>2.2968805500000002E-2</v>
      </c>
    </row>
    <row r="568" spans="1:5" x14ac:dyDescent="0.25">
      <c r="A568" s="1">
        <v>48</v>
      </c>
      <c r="B568" s="1">
        <v>34</v>
      </c>
      <c r="C568" s="1"/>
      <c r="D568" s="11"/>
      <c r="E568">
        <f t="shared" si="14"/>
        <v>9.0803800000000004E-2</v>
      </c>
    </row>
    <row r="569" spans="1:5" x14ac:dyDescent="0.25">
      <c r="A569" s="4">
        <v>49</v>
      </c>
      <c r="B569" s="1">
        <v>42.7</v>
      </c>
      <c r="C569" s="1"/>
      <c r="D569" s="11"/>
      <c r="E569">
        <f t="shared" si="14"/>
        <v>0.1432194295</v>
      </c>
    </row>
    <row r="570" spans="1:5" x14ac:dyDescent="0.25">
      <c r="A570" s="1">
        <v>50</v>
      </c>
      <c r="B570" s="1">
        <v>30.8</v>
      </c>
      <c r="C570" s="1"/>
      <c r="D570" s="11"/>
      <c r="E570">
        <f t="shared" si="14"/>
        <v>7.4515672000000005E-2</v>
      </c>
    </row>
    <row r="571" spans="1:5" x14ac:dyDescent="0.25">
      <c r="A571" s="4">
        <v>51</v>
      </c>
      <c r="B571" s="1">
        <v>25.2</v>
      </c>
      <c r="C571" s="1"/>
      <c r="D571" s="11"/>
      <c r="E571">
        <f t="shared" si="14"/>
        <v>4.9882391999999991E-2</v>
      </c>
    </row>
    <row r="572" spans="1:5" x14ac:dyDescent="0.25">
      <c r="A572" s="1">
        <v>52</v>
      </c>
      <c r="B572" s="1">
        <v>48.7</v>
      </c>
      <c r="C572" s="1"/>
      <c r="D572" s="11"/>
      <c r="E572">
        <f t="shared" si="14"/>
        <v>0.18629624950000001</v>
      </c>
    </row>
    <row r="573" spans="1:5" x14ac:dyDescent="0.25">
      <c r="A573" s="4">
        <v>53</v>
      </c>
      <c r="B573" s="1">
        <v>30.1</v>
      </c>
      <c r="C573" s="1"/>
      <c r="D573" s="11"/>
      <c r="E573">
        <f t="shared" si="14"/>
        <v>7.1167085500000005E-2</v>
      </c>
    </row>
    <row r="574" spans="1:5" x14ac:dyDescent="0.25">
      <c r="A574" s="1">
        <v>54</v>
      </c>
      <c r="B574" s="1">
        <v>33.9</v>
      </c>
      <c r="C574" s="1"/>
      <c r="D574" s="11"/>
      <c r="E574">
        <f t="shared" si="14"/>
        <v>9.0270445499999977E-2</v>
      </c>
    </row>
    <row r="575" spans="1:5" x14ac:dyDescent="0.25">
      <c r="A575" s="4">
        <v>55</v>
      </c>
      <c r="B575" s="1">
        <v>66.099999999999994</v>
      </c>
      <c r="C575" s="1"/>
      <c r="D575" s="11"/>
      <c r="E575">
        <f t="shared" si="14"/>
        <v>0.34320144549999992</v>
      </c>
    </row>
    <row r="576" spans="1:5" x14ac:dyDescent="0.25">
      <c r="A576" s="1">
        <v>56</v>
      </c>
      <c r="B576" s="1">
        <v>47.1</v>
      </c>
      <c r="C576" s="1"/>
      <c r="D576" s="11"/>
      <c r="E576">
        <f t="shared" si="14"/>
        <v>0.17425610550000001</v>
      </c>
    </row>
    <row r="577" spans="1:5" x14ac:dyDescent="0.25">
      <c r="A577" s="4">
        <v>57</v>
      </c>
      <c r="B577" s="1">
        <v>40.4</v>
      </c>
      <c r="C577" s="1"/>
      <c r="D577" s="11"/>
      <c r="E577">
        <f t="shared" si="14"/>
        <v>0.12820616799999998</v>
      </c>
    </row>
    <row r="578" spans="1:5" x14ac:dyDescent="0.25">
      <c r="A578" s="2">
        <v>58</v>
      </c>
      <c r="B578" s="2">
        <v>76.5</v>
      </c>
      <c r="C578" s="2">
        <v>36.799999999999997</v>
      </c>
      <c r="D578" s="18"/>
      <c r="E578">
        <f t="shared" si="14"/>
        <v>0.45969423749999994</v>
      </c>
    </row>
    <row r="579" spans="1:5" x14ac:dyDescent="0.25">
      <c r="A579" s="4">
        <v>59</v>
      </c>
      <c r="B579" s="1">
        <v>47.7</v>
      </c>
      <c r="C579" s="1"/>
      <c r="D579" s="11"/>
      <c r="E579">
        <f t="shared" si="14"/>
        <v>0.17872402950000002</v>
      </c>
    </row>
    <row r="580" spans="1:5" x14ac:dyDescent="0.25">
      <c r="A580" s="1">
        <v>60</v>
      </c>
      <c r="B580" s="1">
        <v>34.299999999999997</v>
      </c>
      <c r="C580" s="1"/>
      <c r="D580" s="11"/>
      <c r="E580">
        <f t="shared" si="14"/>
        <v>9.2413289499999982E-2</v>
      </c>
    </row>
    <row r="581" spans="1:5" x14ac:dyDescent="0.25">
      <c r="A581" s="4">
        <v>61</v>
      </c>
      <c r="B581" s="1">
        <v>33.799999999999997</v>
      </c>
      <c r="C581" s="1"/>
      <c r="D581" s="11"/>
      <c r="E581">
        <f t="shared" si="14"/>
        <v>8.9738661999999983E-2</v>
      </c>
    </row>
    <row r="582" spans="1:5" x14ac:dyDescent="0.25">
      <c r="A582" s="1">
        <v>62</v>
      </c>
      <c r="B582" s="1">
        <v>30.9</v>
      </c>
      <c r="C582" s="1"/>
      <c r="D582" s="11"/>
      <c r="E582">
        <f t="shared" si="14"/>
        <v>7.5000325499999992E-2</v>
      </c>
    </row>
    <row r="583" spans="1:5" x14ac:dyDescent="0.25">
      <c r="A583" s="4">
        <v>63</v>
      </c>
      <c r="B583" s="1">
        <v>57.9</v>
      </c>
      <c r="C583" s="1"/>
      <c r="D583" s="11"/>
      <c r="E583">
        <f t="shared" si="14"/>
        <v>0.26333180549999996</v>
      </c>
    </row>
    <row r="584" spans="1:5" x14ac:dyDescent="0.25">
      <c r="A584" s="1">
        <v>64</v>
      </c>
      <c r="B584" s="1">
        <v>65.900000000000006</v>
      </c>
      <c r="C584" s="1"/>
      <c r="D584" s="11"/>
      <c r="E584">
        <f t="shared" si="14"/>
        <v>0.34112772550000003</v>
      </c>
    </row>
    <row r="585" spans="1:5" x14ac:dyDescent="0.25">
      <c r="A585" s="4">
        <v>65</v>
      </c>
      <c r="B585" s="1">
        <v>24.9</v>
      </c>
      <c r="C585" s="1"/>
      <c r="D585" s="11"/>
      <c r="E585">
        <f t="shared" ref="E585:E619" si="15">(3.142*(B585*B585))/40000</f>
        <v>4.870178549999999E-2</v>
      </c>
    </row>
    <row r="586" spans="1:5" x14ac:dyDescent="0.25">
      <c r="A586" s="1">
        <v>66</v>
      </c>
      <c r="B586" s="1">
        <v>49.8</v>
      </c>
      <c r="C586" s="1"/>
      <c r="D586" s="11"/>
      <c r="E586">
        <f t="shared" si="15"/>
        <v>0.19480714199999996</v>
      </c>
    </row>
    <row r="587" spans="1:5" x14ac:dyDescent="0.25">
      <c r="A587" s="4">
        <v>67</v>
      </c>
      <c r="B587" s="1">
        <v>56.1</v>
      </c>
      <c r="C587" s="1"/>
      <c r="D587" s="11"/>
      <c r="E587">
        <f t="shared" si="15"/>
        <v>0.24721334550000001</v>
      </c>
    </row>
    <row r="588" spans="1:5" x14ac:dyDescent="0.25">
      <c r="A588" s="1">
        <v>68</v>
      </c>
      <c r="B588" s="1">
        <v>34.6</v>
      </c>
      <c r="C588" s="1"/>
      <c r="D588" s="11"/>
      <c r="E588">
        <f t="shared" si="15"/>
        <v>9.4036917999999997E-2</v>
      </c>
    </row>
    <row r="589" spans="1:5" x14ac:dyDescent="0.25">
      <c r="A589" s="4">
        <v>69</v>
      </c>
      <c r="B589" s="1">
        <v>37.299999999999997</v>
      </c>
      <c r="C589" s="1"/>
      <c r="D589" s="11"/>
      <c r="E589">
        <f t="shared" si="15"/>
        <v>0.10928582949999997</v>
      </c>
    </row>
    <row r="590" spans="1:5" x14ac:dyDescent="0.25">
      <c r="A590" s="1">
        <v>70</v>
      </c>
      <c r="B590" s="1">
        <v>49.9</v>
      </c>
      <c r="C590" s="1"/>
      <c r="D590" s="11"/>
      <c r="E590">
        <f t="shared" si="15"/>
        <v>0.19559028549999999</v>
      </c>
    </row>
    <row r="591" spans="1:5" x14ac:dyDescent="0.25">
      <c r="A591" s="4">
        <v>71</v>
      </c>
      <c r="B591" s="1">
        <v>45.4</v>
      </c>
      <c r="C591" s="1"/>
      <c r="D591" s="11"/>
      <c r="E591">
        <f t="shared" si="15"/>
        <v>0.16190411799999999</v>
      </c>
    </row>
    <row r="592" spans="1:5" x14ac:dyDescent="0.25">
      <c r="A592" s="1">
        <v>72</v>
      </c>
      <c r="B592" s="1">
        <v>47.6</v>
      </c>
      <c r="C592" s="1"/>
      <c r="D592" s="11"/>
      <c r="E592">
        <f t="shared" si="15"/>
        <v>0.17797544800000001</v>
      </c>
    </row>
    <row r="593" spans="1:5" x14ac:dyDescent="0.25">
      <c r="A593" s="4">
        <v>73</v>
      </c>
      <c r="B593" s="1">
        <v>45.4</v>
      </c>
      <c r="C593" s="1"/>
      <c r="D593" s="11"/>
      <c r="E593">
        <f t="shared" si="15"/>
        <v>0.16190411799999999</v>
      </c>
    </row>
    <row r="594" spans="1:5" x14ac:dyDescent="0.25">
      <c r="A594" s="1">
        <v>74</v>
      </c>
      <c r="B594" s="1">
        <v>47.6</v>
      </c>
      <c r="C594" s="1"/>
      <c r="D594" s="11"/>
      <c r="E594">
        <f t="shared" si="15"/>
        <v>0.17797544800000001</v>
      </c>
    </row>
    <row r="595" spans="1:5" x14ac:dyDescent="0.25">
      <c r="A595" s="4">
        <v>75</v>
      </c>
      <c r="B595" s="1">
        <v>56.2</v>
      </c>
      <c r="C595" s="1"/>
      <c r="D595" s="11"/>
      <c r="E595">
        <f t="shared" si="15"/>
        <v>0.24809546200000004</v>
      </c>
    </row>
    <row r="596" spans="1:5" x14ac:dyDescent="0.25">
      <c r="A596" s="1">
        <v>76</v>
      </c>
      <c r="B596" s="1">
        <v>49.4</v>
      </c>
      <c r="C596" s="1"/>
      <c r="D596" s="11"/>
      <c r="E596">
        <f t="shared" si="15"/>
        <v>0.19169027799999996</v>
      </c>
    </row>
    <row r="597" spans="1:5" x14ac:dyDescent="0.25">
      <c r="A597" s="4">
        <v>77</v>
      </c>
      <c r="B597" s="1">
        <v>53.2</v>
      </c>
      <c r="C597" s="1"/>
      <c r="D597" s="11"/>
      <c r="E597">
        <f t="shared" si="15"/>
        <v>0.22231535200000002</v>
      </c>
    </row>
    <row r="598" spans="1:5" x14ac:dyDescent="0.25">
      <c r="A598" s="1">
        <v>78</v>
      </c>
      <c r="B598" s="1">
        <v>50.9</v>
      </c>
      <c r="C598" s="1"/>
      <c r="D598" s="11"/>
      <c r="E598">
        <f t="shared" si="15"/>
        <v>0.20350812549999997</v>
      </c>
    </row>
    <row r="599" spans="1:5" x14ac:dyDescent="0.25">
      <c r="A599" s="4">
        <v>79</v>
      </c>
      <c r="B599" s="1">
        <v>39.200000000000003</v>
      </c>
      <c r="C599" s="1"/>
      <c r="D599" s="11"/>
      <c r="E599">
        <f t="shared" si="15"/>
        <v>0.12070307200000002</v>
      </c>
    </row>
    <row r="600" spans="1:5" x14ac:dyDescent="0.25">
      <c r="A600" s="1">
        <v>80</v>
      </c>
      <c r="B600" s="1">
        <v>54.1</v>
      </c>
      <c r="C600" s="1"/>
      <c r="D600" s="11"/>
      <c r="E600">
        <f t="shared" si="15"/>
        <v>0.22990092549999999</v>
      </c>
    </row>
    <row r="601" spans="1:5" x14ac:dyDescent="0.25">
      <c r="A601" s="4">
        <v>81</v>
      </c>
      <c r="B601" s="1">
        <v>55.1</v>
      </c>
      <c r="C601" s="1"/>
      <c r="D601" s="11"/>
      <c r="E601">
        <f t="shared" si="15"/>
        <v>0.23847858550000001</v>
      </c>
    </row>
    <row r="602" spans="1:5" x14ac:dyDescent="0.25">
      <c r="A602" s="1">
        <v>82</v>
      </c>
      <c r="B602" s="1">
        <v>24.7</v>
      </c>
      <c r="C602" s="1"/>
      <c r="D602" s="11"/>
      <c r="E602">
        <f t="shared" si="15"/>
        <v>4.7922569499999991E-2</v>
      </c>
    </row>
    <row r="603" spans="1:5" x14ac:dyDescent="0.25">
      <c r="A603" s="4">
        <v>83</v>
      </c>
      <c r="B603" s="1">
        <v>49.2</v>
      </c>
      <c r="C603" s="1"/>
      <c r="D603" s="11"/>
      <c r="E603">
        <f t="shared" si="15"/>
        <v>0.19014127200000003</v>
      </c>
    </row>
    <row r="604" spans="1:5" x14ac:dyDescent="0.25">
      <c r="A604" s="1">
        <v>84</v>
      </c>
      <c r="B604" s="1">
        <v>40.9</v>
      </c>
      <c r="C604" s="1"/>
      <c r="D604" s="11"/>
      <c r="E604">
        <f t="shared" si="15"/>
        <v>0.13139922549999999</v>
      </c>
    </row>
    <row r="605" spans="1:5" x14ac:dyDescent="0.25">
      <c r="A605" s="4">
        <v>85</v>
      </c>
      <c r="B605" s="1">
        <v>67</v>
      </c>
      <c r="C605" s="1"/>
      <c r="D605" s="11"/>
      <c r="E605">
        <f t="shared" si="15"/>
        <v>0.35261094999999998</v>
      </c>
    </row>
    <row r="606" spans="1:5" x14ac:dyDescent="0.25">
      <c r="A606" s="1">
        <v>86</v>
      </c>
      <c r="B606" s="1">
        <v>53.7</v>
      </c>
      <c r="C606" s="1"/>
      <c r="D606" s="11"/>
      <c r="E606">
        <f t="shared" si="15"/>
        <v>0.2265138495</v>
      </c>
    </row>
    <row r="607" spans="1:5" x14ac:dyDescent="0.25">
      <c r="A607" s="4">
        <v>87</v>
      </c>
      <c r="B607" s="1">
        <v>27</v>
      </c>
      <c r="C607" s="1"/>
      <c r="D607" s="11"/>
      <c r="E607">
        <f t="shared" si="15"/>
        <v>5.726295E-2</v>
      </c>
    </row>
    <row r="608" spans="1:5" x14ac:dyDescent="0.25">
      <c r="A608" s="1">
        <v>88</v>
      </c>
      <c r="B608" s="1">
        <v>38.9</v>
      </c>
      <c r="C608" s="1"/>
      <c r="D608" s="11"/>
      <c r="E608">
        <f t="shared" si="15"/>
        <v>0.11886264549999999</v>
      </c>
    </row>
    <row r="609" spans="1:18" x14ac:dyDescent="0.25">
      <c r="A609" s="4">
        <v>89</v>
      </c>
      <c r="B609" s="1">
        <v>58.8</v>
      </c>
      <c r="C609" s="1"/>
      <c r="D609" s="11"/>
      <c r="E609">
        <f t="shared" si="15"/>
        <v>0.27158191199999998</v>
      </c>
    </row>
    <row r="610" spans="1:18" x14ac:dyDescent="0.25">
      <c r="A610" s="1">
        <v>90</v>
      </c>
      <c r="B610" s="1">
        <v>44.7</v>
      </c>
      <c r="C610" s="1"/>
      <c r="D610" s="11"/>
      <c r="E610">
        <f t="shared" si="15"/>
        <v>0.15694996950000001</v>
      </c>
    </row>
    <row r="611" spans="1:18" x14ac:dyDescent="0.25">
      <c r="A611" s="13">
        <v>91</v>
      </c>
      <c r="B611" s="3">
        <v>74.5</v>
      </c>
      <c r="C611" s="3">
        <v>36.700000000000003</v>
      </c>
      <c r="D611" s="19"/>
      <c r="E611">
        <f t="shared" si="15"/>
        <v>0.43597213750000002</v>
      </c>
    </row>
    <row r="612" spans="1:18" x14ac:dyDescent="0.25">
      <c r="A612" s="1">
        <v>92</v>
      </c>
      <c r="B612" s="1">
        <v>36.700000000000003</v>
      </c>
      <c r="C612" s="1"/>
      <c r="D612" s="11"/>
      <c r="E612">
        <f t="shared" si="15"/>
        <v>0.1057982095</v>
      </c>
    </row>
    <row r="613" spans="1:18" x14ac:dyDescent="0.25">
      <c r="A613" s="4">
        <v>93</v>
      </c>
      <c r="B613" s="1">
        <v>21.5</v>
      </c>
      <c r="C613" s="1"/>
      <c r="D613" s="11"/>
      <c r="E613">
        <f t="shared" si="15"/>
        <v>3.6309737500000001E-2</v>
      </c>
    </row>
    <row r="614" spans="1:18" x14ac:dyDescent="0.25">
      <c r="A614" s="1">
        <v>94</v>
      </c>
      <c r="B614" s="1">
        <v>60.5</v>
      </c>
      <c r="C614" s="1"/>
      <c r="D614" s="11"/>
      <c r="E614">
        <f t="shared" si="15"/>
        <v>0.2875126375</v>
      </c>
    </row>
    <row r="615" spans="1:18" x14ac:dyDescent="0.25">
      <c r="A615" s="4">
        <v>95</v>
      </c>
      <c r="B615" s="1">
        <v>21</v>
      </c>
      <c r="C615" s="1"/>
      <c r="D615" s="11"/>
      <c r="E615">
        <f t="shared" si="15"/>
        <v>3.4640549999999999E-2</v>
      </c>
    </row>
    <row r="616" spans="1:18" x14ac:dyDescent="0.25">
      <c r="A616" s="1">
        <v>96</v>
      </c>
      <c r="B616" s="1">
        <v>46.7</v>
      </c>
      <c r="C616" s="1"/>
      <c r="D616" s="11"/>
      <c r="E616">
        <f t="shared" si="15"/>
        <v>0.17130890950000002</v>
      </c>
    </row>
    <row r="617" spans="1:18" x14ac:dyDescent="0.25">
      <c r="A617" s="4">
        <v>97</v>
      </c>
      <c r="B617" s="1">
        <v>66</v>
      </c>
      <c r="C617" s="1"/>
      <c r="D617" s="11"/>
      <c r="E617">
        <f t="shared" si="15"/>
        <v>0.34216380000000002</v>
      </c>
    </row>
    <row r="618" spans="1:18" x14ac:dyDescent="0.25">
      <c r="A618" s="1">
        <v>98</v>
      </c>
      <c r="B618" s="1">
        <v>52.8</v>
      </c>
      <c r="C618" s="1"/>
      <c r="D618" s="11"/>
      <c r="E618">
        <f t="shared" si="15"/>
        <v>0.21898483199999996</v>
      </c>
    </row>
    <row r="619" spans="1:18" x14ac:dyDescent="0.25">
      <c r="A619" s="4">
        <v>99</v>
      </c>
      <c r="B619" s="1">
        <v>67.900000000000006</v>
      </c>
      <c r="C619" s="1"/>
      <c r="D619" s="11"/>
      <c r="E619">
        <f t="shared" si="15"/>
        <v>0.36214770550000003</v>
      </c>
    </row>
    <row r="620" spans="1:18" x14ac:dyDescent="0.25">
      <c r="A620" s="11"/>
      <c r="B620" s="11"/>
      <c r="C620" s="11"/>
      <c r="D620" s="11"/>
    </row>
    <row r="621" spans="1:18" ht="15.75" thickBot="1" x14ac:dyDescent="0.3">
      <c r="A621" t="s">
        <v>37</v>
      </c>
    </row>
    <row r="622" spans="1:18" ht="45.75" thickBot="1" x14ac:dyDescent="0.3">
      <c r="A622" s="5" t="s">
        <v>57</v>
      </c>
      <c r="B622" s="7" t="s">
        <v>2</v>
      </c>
      <c r="C622" s="6" t="s">
        <v>16</v>
      </c>
      <c r="D622" s="11"/>
      <c r="H622" s="23" t="s">
        <v>59</v>
      </c>
      <c r="I622" s="23" t="s">
        <v>60</v>
      </c>
      <c r="J622" s="23" t="s">
        <v>72</v>
      </c>
      <c r="K622" s="23" t="s">
        <v>64</v>
      </c>
      <c r="L622" s="23" t="s">
        <v>62</v>
      </c>
      <c r="M622" s="23" t="s">
        <v>68</v>
      </c>
      <c r="N622" s="23" t="s">
        <v>63</v>
      </c>
      <c r="O622" s="23" t="s">
        <v>65</v>
      </c>
      <c r="P622" s="23" t="s">
        <v>71</v>
      </c>
      <c r="Q622" s="23" t="s">
        <v>61</v>
      </c>
      <c r="R622" s="23" t="s">
        <v>75</v>
      </c>
    </row>
    <row r="623" spans="1:18" x14ac:dyDescent="0.25">
      <c r="A623" s="4">
        <v>1</v>
      </c>
      <c r="B623" s="4">
        <v>13.8</v>
      </c>
      <c r="C623" s="4"/>
      <c r="D623" s="11"/>
      <c r="E623">
        <f t="shared" ref="E623:E686" si="16">(3.142*(B623*B623))/40000</f>
        <v>1.4959062000000002E-2</v>
      </c>
      <c r="H623" s="22">
        <f>(C624+C661)/2</f>
        <v>25.25</v>
      </c>
      <c r="I623" s="22">
        <v>11.39</v>
      </c>
      <c r="J623" s="22">
        <v>1957</v>
      </c>
      <c r="K623" s="22">
        <f>2020-J623</f>
        <v>63</v>
      </c>
      <c r="L623" s="22">
        <f>COUNT(B623:B699)</f>
        <v>77</v>
      </c>
      <c r="M623" s="22">
        <f>SUM(E623:E699)</f>
        <v>5.0907775845000005</v>
      </c>
      <c r="N623" s="22">
        <f>SUM(B623:B699)/L623</f>
        <v>26.520779220779218</v>
      </c>
      <c r="O623" s="22">
        <f>P623/L623</f>
        <v>0.75303839853837673</v>
      </c>
      <c r="P623" s="22">
        <f>I623*M623</f>
        <v>57.983956687455006</v>
      </c>
      <c r="Q623" s="22">
        <v>16</v>
      </c>
      <c r="R623" s="22" t="s">
        <v>85</v>
      </c>
    </row>
    <row r="624" spans="1:18" x14ac:dyDescent="0.25">
      <c r="A624" s="3">
        <v>2</v>
      </c>
      <c r="B624" s="3">
        <v>60.9</v>
      </c>
      <c r="C624" s="3">
        <v>25.2</v>
      </c>
      <c r="D624" s="19"/>
      <c r="E624">
        <f t="shared" si="16"/>
        <v>0.2913270255</v>
      </c>
    </row>
    <row r="625" spans="1:5" x14ac:dyDescent="0.25">
      <c r="A625" s="4">
        <v>3</v>
      </c>
      <c r="B625" s="1">
        <v>26.2</v>
      </c>
      <c r="C625" s="1"/>
      <c r="D625" s="11"/>
      <c r="E625">
        <f t="shared" si="16"/>
        <v>5.3919861999999992E-2</v>
      </c>
    </row>
    <row r="626" spans="1:5" x14ac:dyDescent="0.25">
      <c r="A626" s="1">
        <v>4</v>
      </c>
      <c r="B626" s="1">
        <v>10.3</v>
      </c>
      <c r="C626" s="1"/>
      <c r="D626" s="11"/>
      <c r="E626">
        <f t="shared" si="16"/>
        <v>8.3333694999999999E-3</v>
      </c>
    </row>
    <row r="627" spans="1:5" x14ac:dyDescent="0.25">
      <c r="A627" s="4">
        <v>5</v>
      </c>
      <c r="B627" s="1">
        <v>9.1</v>
      </c>
      <c r="C627" s="1"/>
      <c r="D627" s="11"/>
      <c r="E627">
        <f t="shared" si="16"/>
        <v>6.5047254999999991E-3</v>
      </c>
    </row>
    <row r="628" spans="1:5" x14ac:dyDescent="0.25">
      <c r="A628" s="1">
        <v>6</v>
      </c>
      <c r="B628" s="1">
        <v>21.3</v>
      </c>
      <c r="C628" s="1"/>
      <c r="D628" s="11"/>
      <c r="E628">
        <f t="shared" si="16"/>
        <v>3.5637349500000005E-2</v>
      </c>
    </row>
    <row r="629" spans="1:5" x14ac:dyDescent="0.25">
      <c r="A629" s="4">
        <v>7</v>
      </c>
      <c r="B629" s="1">
        <v>29.3</v>
      </c>
      <c r="C629" s="1"/>
      <c r="D629" s="11"/>
      <c r="E629">
        <f t="shared" si="16"/>
        <v>6.7434389499999997E-2</v>
      </c>
    </row>
    <row r="630" spans="1:5" x14ac:dyDescent="0.25">
      <c r="A630" s="1">
        <v>8</v>
      </c>
      <c r="B630" s="1">
        <v>16.100000000000001</v>
      </c>
      <c r="C630" s="1"/>
      <c r="D630" s="11"/>
      <c r="E630">
        <f t="shared" si="16"/>
        <v>2.0360945500000002E-2</v>
      </c>
    </row>
    <row r="631" spans="1:5" x14ac:dyDescent="0.25">
      <c r="A631" s="4">
        <v>9</v>
      </c>
      <c r="B631" s="1">
        <v>42.9</v>
      </c>
      <c r="C631" s="1"/>
      <c r="D631" s="11"/>
      <c r="E631">
        <f t="shared" si="16"/>
        <v>0.14456420549999999</v>
      </c>
    </row>
    <row r="632" spans="1:5" x14ac:dyDescent="0.25">
      <c r="A632" s="1">
        <v>10</v>
      </c>
      <c r="B632" s="1">
        <v>36</v>
      </c>
      <c r="C632" s="1"/>
      <c r="D632" s="11"/>
      <c r="E632">
        <f t="shared" si="16"/>
        <v>0.1018008</v>
      </c>
    </row>
    <row r="633" spans="1:5" x14ac:dyDescent="0.25">
      <c r="A633" s="4">
        <v>11</v>
      </c>
      <c r="B633" s="1">
        <v>29.6</v>
      </c>
      <c r="C633" s="1"/>
      <c r="D633" s="11"/>
      <c r="E633">
        <f t="shared" si="16"/>
        <v>6.8822368000000009E-2</v>
      </c>
    </row>
    <row r="634" spans="1:5" x14ac:dyDescent="0.25">
      <c r="A634" s="1">
        <v>12</v>
      </c>
      <c r="B634" s="1">
        <v>27.1</v>
      </c>
      <c r="C634" s="1"/>
      <c r="D634" s="11"/>
      <c r="E634">
        <f t="shared" si="16"/>
        <v>5.7687905499999997E-2</v>
      </c>
    </row>
    <row r="635" spans="1:5" x14ac:dyDescent="0.25">
      <c r="A635" s="4">
        <v>13</v>
      </c>
      <c r="B635" s="1">
        <v>29</v>
      </c>
      <c r="C635" s="1"/>
      <c r="D635" s="11"/>
      <c r="E635">
        <f t="shared" si="16"/>
        <v>6.6060549999999996E-2</v>
      </c>
    </row>
    <row r="636" spans="1:5" x14ac:dyDescent="0.25">
      <c r="A636" s="1">
        <v>14</v>
      </c>
      <c r="B636" s="1">
        <v>35.799999999999997</v>
      </c>
      <c r="C636" s="1"/>
      <c r="D636" s="11"/>
      <c r="E636">
        <f t="shared" si="16"/>
        <v>0.10067282199999998</v>
      </c>
    </row>
    <row r="637" spans="1:5" x14ac:dyDescent="0.25">
      <c r="A637" s="4">
        <v>15</v>
      </c>
      <c r="B637" s="1">
        <v>28.5</v>
      </c>
      <c r="C637" s="1"/>
      <c r="D637" s="11"/>
      <c r="E637">
        <f t="shared" si="16"/>
        <v>6.3802237499999997E-2</v>
      </c>
    </row>
    <row r="638" spans="1:5" x14ac:dyDescent="0.25">
      <c r="A638" s="1">
        <v>16</v>
      </c>
      <c r="B638" s="1">
        <v>31.3</v>
      </c>
      <c r="C638" s="1"/>
      <c r="D638" s="11"/>
      <c r="E638">
        <f t="shared" si="16"/>
        <v>7.69546495E-2</v>
      </c>
    </row>
    <row r="639" spans="1:5" x14ac:dyDescent="0.25">
      <c r="A639" s="4">
        <v>17</v>
      </c>
      <c r="B639" s="1">
        <v>28.5</v>
      </c>
      <c r="C639" s="1"/>
      <c r="D639" s="11"/>
      <c r="E639">
        <f t="shared" si="16"/>
        <v>6.3802237499999997E-2</v>
      </c>
    </row>
    <row r="640" spans="1:5" x14ac:dyDescent="0.25">
      <c r="A640" s="1">
        <v>18</v>
      </c>
      <c r="B640" s="1">
        <v>28.8</v>
      </c>
      <c r="C640" s="1"/>
      <c r="D640" s="11"/>
      <c r="E640">
        <f t="shared" si="16"/>
        <v>6.5152511999999996E-2</v>
      </c>
    </row>
    <row r="641" spans="1:5" x14ac:dyDescent="0.25">
      <c r="A641" s="4">
        <v>19</v>
      </c>
      <c r="B641" s="1">
        <v>24.3</v>
      </c>
      <c r="C641" s="1"/>
      <c r="D641" s="11"/>
      <c r="E641">
        <f t="shared" si="16"/>
        <v>4.6382989499999999E-2</v>
      </c>
    </row>
    <row r="642" spans="1:5" x14ac:dyDescent="0.25">
      <c r="A642" s="1">
        <v>20</v>
      </c>
      <c r="B642" s="1">
        <v>36.799999999999997</v>
      </c>
      <c r="C642" s="1"/>
      <c r="D642" s="11"/>
      <c r="E642">
        <f t="shared" si="16"/>
        <v>0.10637555199999997</v>
      </c>
    </row>
    <row r="643" spans="1:5" x14ac:dyDescent="0.25">
      <c r="A643" s="4">
        <v>21</v>
      </c>
      <c r="B643" s="1">
        <v>22.5</v>
      </c>
      <c r="C643" s="1"/>
      <c r="D643" s="11"/>
      <c r="E643">
        <f t="shared" si="16"/>
        <v>3.9765937500000001E-2</v>
      </c>
    </row>
    <row r="644" spans="1:5" x14ac:dyDescent="0.25">
      <c r="A644" s="1">
        <v>22</v>
      </c>
      <c r="B644" s="1">
        <v>14.8</v>
      </c>
      <c r="C644" s="1"/>
      <c r="D644" s="11"/>
      <c r="E644">
        <f t="shared" si="16"/>
        <v>1.7205592000000002E-2</v>
      </c>
    </row>
    <row r="645" spans="1:5" x14ac:dyDescent="0.25">
      <c r="A645" s="4">
        <v>23</v>
      </c>
      <c r="B645" s="1">
        <v>22.2</v>
      </c>
      <c r="C645" s="1"/>
      <c r="D645" s="11"/>
      <c r="E645">
        <f t="shared" si="16"/>
        <v>3.8712581999999995E-2</v>
      </c>
    </row>
    <row r="646" spans="1:5" x14ac:dyDescent="0.25">
      <c r="A646" s="1">
        <v>24</v>
      </c>
      <c r="B646" s="1">
        <v>22.9</v>
      </c>
      <c r="C646" s="1"/>
      <c r="D646" s="11"/>
      <c r="E646">
        <f t="shared" si="16"/>
        <v>4.1192405499999994E-2</v>
      </c>
    </row>
    <row r="647" spans="1:5" x14ac:dyDescent="0.25">
      <c r="A647" s="4">
        <v>25</v>
      </c>
      <c r="B647" s="1">
        <v>26.9</v>
      </c>
      <c r="C647" s="1"/>
      <c r="D647" s="11"/>
      <c r="E647">
        <f t="shared" si="16"/>
        <v>5.6839565499999994E-2</v>
      </c>
    </row>
    <row r="648" spans="1:5" x14ac:dyDescent="0.25">
      <c r="A648" s="1">
        <v>26</v>
      </c>
      <c r="B648" s="1">
        <v>36.700000000000003</v>
      </c>
      <c r="C648" s="1"/>
      <c r="D648" s="11"/>
      <c r="E648">
        <f t="shared" si="16"/>
        <v>0.1057982095</v>
      </c>
    </row>
    <row r="649" spans="1:5" x14ac:dyDescent="0.25">
      <c r="A649" s="4">
        <v>27</v>
      </c>
      <c r="B649" s="1">
        <v>14.1</v>
      </c>
      <c r="C649" s="1"/>
      <c r="D649" s="11"/>
      <c r="E649">
        <f t="shared" si="16"/>
        <v>1.5616525500000001E-2</v>
      </c>
    </row>
    <row r="650" spans="1:5" x14ac:dyDescent="0.25">
      <c r="A650" s="1">
        <v>28</v>
      </c>
      <c r="B650" s="1">
        <v>24.7</v>
      </c>
      <c r="C650" s="1"/>
      <c r="D650" s="11"/>
      <c r="E650">
        <f t="shared" si="16"/>
        <v>4.7922569499999991E-2</v>
      </c>
    </row>
    <row r="651" spans="1:5" x14ac:dyDescent="0.25">
      <c r="A651" s="4">
        <v>29</v>
      </c>
      <c r="B651" s="1">
        <v>50.4</v>
      </c>
      <c r="C651" s="1"/>
      <c r="D651" s="11"/>
      <c r="E651">
        <f t="shared" si="16"/>
        <v>0.19952956799999996</v>
      </c>
    </row>
    <row r="652" spans="1:5" x14ac:dyDescent="0.25">
      <c r="A652" s="1">
        <v>30</v>
      </c>
      <c r="B652" s="1">
        <v>34.5</v>
      </c>
      <c r="C652" s="1"/>
      <c r="D652" s="11"/>
      <c r="E652">
        <f t="shared" si="16"/>
        <v>9.3494137500000005E-2</v>
      </c>
    </row>
    <row r="653" spans="1:5" x14ac:dyDescent="0.25">
      <c r="A653" s="4">
        <v>31</v>
      </c>
      <c r="B653" s="1">
        <v>54.3</v>
      </c>
      <c r="C653" s="1"/>
      <c r="D653" s="11"/>
      <c r="E653">
        <f t="shared" si="16"/>
        <v>0.23160388949999997</v>
      </c>
    </row>
    <row r="654" spans="1:5" x14ac:dyDescent="0.25">
      <c r="A654" s="1">
        <v>32</v>
      </c>
      <c r="B654" s="1">
        <v>15.6</v>
      </c>
      <c r="C654" s="1"/>
      <c r="D654" s="11"/>
      <c r="E654">
        <f t="shared" si="16"/>
        <v>1.9115928000000001E-2</v>
      </c>
    </row>
    <row r="655" spans="1:5" x14ac:dyDescent="0.25">
      <c r="A655" s="4">
        <v>33</v>
      </c>
      <c r="B655" s="1">
        <v>12.2</v>
      </c>
      <c r="C655" s="1"/>
      <c r="D655" s="11"/>
      <c r="E655">
        <f t="shared" si="16"/>
        <v>1.1691381999999997E-2</v>
      </c>
    </row>
    <row r="656" spans="1:5" x14ac:dyDescent="0.25">
      <c r="A656" s="1">
        <v>34</v>
      </c>
      <c r="B656" s="1">
        <v>19.5</v>
      </c>
      <c r="C656" s="1"/>
      <c r="D656" s="11"/>
      <c r="E656">
        <f t="shared" si="16"/>
        <v>2.98686375E-2</v>
      </c>
    </row>
    <row r="657" spans="1:5" x14ac:dyDescent="0.25">
      <c r="A657" s="4">
        <v>35</v>
      </c>
      <c r="B657" s="1">
        <v>20.8</v>
      </c>
      <c r="C657" s="1"/>
      <c r="D657" s="11"/>
      <c r="E657">
        <f t="shared" si="16"/>
        <v>3.3983872000000005E-2</v>
      </c>
    </row>
    <row r="658" spans="1:5" x14ac:dyDescent="0.25">
      <c r="A658" s="1">
        <v>36</v>
      </c>
      <c r="B658" s="1">
        <v>19.2</v>
      </c>
      <c r="C658" s="1"/>
      <c r="D658" s="11"/>
      <c r="E658">
        <f t="shared" si="16"/>
        <v>2.8956671999999996E-2</v>
      </c>
    </row>
    <row r="659" spans="1:5" x14ac:dyDescent="0.25">
      <c r="A659" s="4">
        <v>37</v>
      </c>
      <c r="B659" s="1">
        <v>22.2</v>
      </c>
      <c r="C659" s="1"/>
      <c r="D659" s="11"/>
      <c r="E659">
        <f t="shared" si="16"/>
        <v>3.8712581999999995E-2</v>
      </c>
    </row>
    <row r="660" spans="1:5" x14ac:dyDescent="0.25">
      <c r="A660" s="1">
        <v>38</v>
      </c>
      <c r="B660" s="1">
        <v>20.8</v>
      </c>
      <c r="C660" s="1"/>
      <c r="D660" s="11"/>
      <c r="E660">
        <f t="shared" si="16"/>
        <v>3.3983872000000005E-2</v>
      </c>
    </row>
    <row r="661" spans="1:5" x14ac:dyDescent="0.25">
      <c r="A661" s="12">
        <v>39</v>
      </c>
      <c r="B661" s="2">
        <v>61.9</v>
      </c>
      <c r="C661" s="2">
        <v>25.3</v>
      </c>
      <c r="D661" s="18"/>
      <c r="E661">
        <f t="shared" si="16"/>
        <v>0.30097296549999997</v>
      </c>
    </row>
    <row r="662" spans="1:5" x14ac:dyDescent="0.25">
      <c r="A662" s="1">
        <v>40</v>
      </c>
      <c r="B662" s="1">
        <v>43.1</v>
      </c>
      <c r="C662" s="1"/>
      <c r="D662" s="11"/>
      <c r="E662">
        <f t="shared" si="16"/>
        <v>0.1459152655</v>
      </c>
    </row>
    <row r="663" spans="1:5" x14ac:dyDescent="0.25">
      <c r="A663" s="4">
        <v>41</v>
      </c>
      <c r="B663" s="1">
        <v>23.8</v>
      </c>
      <c r="C663" s="1"/>
      <c r="D663" s="11"/>
      <c r="E663">
        <f t="shared" si="16"/>
        <v>4.4493862000000002E-2</v>
      </c>
    </row>
    <row r="664" spans="1:5" x14ac:dyDescent="0.25">
      <c r="A664" s="1">
        <v>42</v>
      </c>
      <c r="B664" s="1">
        <v>23.4</v>
      </c>
      <c r="C664" s="1"/>
      <c r="D664" s="11"/>
      <c r="E664">
        <f t="shared" si="16"/>
        <v>4.3010837999999996E-2</v>
      </c>
    </row>
    <row r="665" spans="1:5" x14ac:dyDescent="0.25">
      <c r="A665" s="4">
        <v>43</v>
      </c>
      <c r="B665" s="1">
        <v>26.1</v>
      </c>
      <c r="C665" s="1"/>
      <c r="D665" s="11"/>
      <c r="E665">
        <f t="shared" si="16"/>
        <v>5.3509045500000005E-2</v>
      </c>
    </row>
    <row r="666" spans="1:5" x14ac:dyDescent="0.25">
      <c r="A666" s="1">
        <v>44</v>
      </c>
      <c r="B666" s="1">
        <v>48</v>
      </c>
      <c r="C666" s="1"/>
      <c r="D666" s="11"/>
      <c r="E666">
        <f t="shared" si="16"/>
        <v>0.18097919999999998</v>
      </c>
    </row>
    <row r="667" spans="1:5" x14ac:dyDescent="0.25">
      <c r="A667" s="4">
        <v>45</v>
      </c>
      <c r="B667" s="1">
        <v>25.1</v>
      </c>
      <c r="C667" s="1"/>
      <c r="D667" s="11"/>
      <c r="E667">
        <f t="shared" si="16"/>
        <v>4.9487285500000006E-2</v>
      </c>
    </row>
    <row r="668" spans="1:5" x14ac:dyDescent="0.25">
      <c r="A668" s="1">
        <v>46</v>
      </c>
      <c r="B668" s="1">
        <v>31.7</v>
      </c>
      <c r="C668" s="1"/>
      <c r="D668" s="11"/>
      <c r="E668">
        <f t="shared" si="16"/>
        <v>7.8934109500000002E-2</v>
      </c>
    </row>
    <row r="669" spans="1:5" x14ac:dyDescent="0.25">
      <c r="A669" s="4">
        <v>47</v>
      </c>
      <c r="B669" s="1">
        <v>47.3</v>
      </c>
      <c r="C669" s="1"/>
      <c r="D669" s="11"/>
      <c r="E669">
        <f t="shared" si="16"/>
        <v>0.17573912949999998</v>
      </c>
    </row>
    <row r="670" spans="1:5" x14ac:dyDescent="0.25">
      <c r="A670" s="1">
        <v>48</v>
      </c>
      <c r="B670" s="1">
        <v>24.7</v>
      </c>
      <c r="C670" s="1"/>
      <c r="D670" s="11"/>
      <c r="E670">
        <f t="shared" si="16"/>
        <v>4.7922569499999991E-2</v>
      </c>
    </row>
    <row r="671" spans="1:5" x14ac:dyDescent="0.25">
      <c r="A671" s="4">
        <v>49</v>
      </c>
      <c r="B671" s="1">
        <v>31.5</v>
      </c>
      <c r="C671" s="1"/>
      <c r="D671" s="11"/>
      <c r="E671">
        <f t="shared" si="16"/>
        <v>7.7941237499999996E-2</v>
      </c>
    </row>
    <row r="672" spans="1:5" x14ac:dyDescent="0.25">
      <c r="A672" s="1">
        <v>50</v>
      </c>
      <c r="B672" s="1">
        <v>13.2</v>
      </c>
      <c r="C672" s="1"/>
      <c r="D672" s="11"/>
      <c r="E672">
        <f t="shared" si="16"/>
        <v>1.3686551999999998E-2</v>
      </c>
    </row>
    <row r="673" spans="1:5" x14ac:dyDescent="0.25">
      <c r="A673" s="4">
        <v>51</v>
      </c>
      <c r="B673" s="1">
        <v>13.9</v>
      </c>
      <c r="C673" s="1"/>
      <c r="D673" s="11"/>
      <c r="E673">
        <f t="shared" si="16"/>
        <v>1.51766455E-2</v>
      </c>
    </row>
    <row r="674" spans="1:5" x14ac:dyDescent="0.25">
      <c r="A674" s="1">
        <v>52</v>
      </c>
      <c r="B674" s="1">
        <v>13.1</v>
      </c>
      <c r="C674" s="1"/>
      <c r="D674" s="11"/>
      <c r="E674">
        <f t="shared" si="16"/>
        <v>1.3479965499999998E-2</v>
      </c>
    </row>
    <row r="675" spans="1:5" x14ac:dyDescent="0.25">
      <c r="A675" s="4">
        <v>53</v>
      </c>
      <c r="B675" s="1">
        <v>18.7</v>
      </c>
      <c r="C675" s="1"/>
      <c r="D675" s="11"/>
      <c r="E675">
        <f t="shared" si="16"/>
        <v>2.7468149499999997E-2</v>
      </c>
    </row>
    <row r="676" spans="1:5" x14ac:dyDescent="0.25">
      <c r="A676" s="1">
        <v>54</v>
      </c>
      <c r="B676" s="1">
        <v>10.1</v>
      </c>
      <c r="C676" s="1"/>
      <c r="D676" s="11"/>
      <c r="E676">
        <f t="shared" si="16"/>
        <v>8.0128854999999988E-3</v>
      </c>
    </row>
    <row r="677" spans="1:5" x14ac:dyDescent="0.25">
      <c r="A677" s="4">
        <v>55</v>
      </c>
      <c r="B677" s="1">
        <v>12.3</v>
      </c>
      <c r="C677" s="1"/>
      <c r="D677" s="11"/>
      <c r="E677">
        <f t="shared" si="16"/>
        <v>1.1883829500000002E-2</v>
      </c>
    </row>
    <row r="678" spans="1:5" x14ac:dyDescent="0.25">
      <c r="A678" s="1">
        <v>56</v>
      </c>
      <c r="B678" s="1">
        <v>12.5</v>
      </c>
      <c r="C678" s="1"/>
      <c r="D678" s="11"/>
      <c r="E678">
        <f t="shared" si="16"/>
        <v>1.22734375E-2</v>
      </c>
    </row>
    <row r="679" spans="1:5" x14ac:dyDescent="0.25">
      <c r="A679" s="4">
        <v>57</v>
      </c>
      <c r="B679" s="1">
        <v>14.2</v>
      </c>
      <c r="C679" s="1"/>
      <c r="D679" s="11"/>
      <c r="E679">
        <f t="shared" si="16"/>
        <v>1.5838821999999999E-2</v>
      </c>
    </row>
    <row r="680" spans="1:5" x14ac:dyDescent="0.25">
      <c r="A680" s="1">
        <v>58</v>
      </c>
      <c r="B680" s="1">
        <v>21</v>
      </c>
      <c r="C680" s="1"/>
      <c r="D680" s="11"/>
      <c r="E680">
        <f t="shared" si="16"/>
        <v>3.4640549999999999E-2</v>
      </c>
    </row>
    <row r="681" spans="1:5" x14ac:dyDescent="0.25">
      <c r="A681" s="4">
        <v>59</v>
      </c>
      <c r="B681" s="1">
        <v>31.5</v>
      </c>
      <c r="C681" s="1"/>
      <c r="D681" s="11"/>
      <c r="E681">
        <f t="shared" si="16"/>
        <v>7.7941237499999996E-2</v>
      </c>
    </row>
    <row r="682" spans="1:5" x14ac:dyDescent="0.25">
      <c r="A682" s="1">
        <v>60</v>
      </c>
      <c r="B682" s="1">
        <v>32.200000000000003</v>
      </c>
      <c r="C682" s="1"/>
      <c r="D682" s="11"/>
      <c r="E682">
        <f t="shared" si="16"/>
        <v>8.1443782000000006E-2</v>
      </c>
    </row>
    <row r="683" spans="1:5" x14ac:dyDescent="0.25">
      <c r="A683" s="4">
        <v>61</v>
      </c>
      <c r="B683" s="1">
        <v>17.600000000000001</v>
      </c>
      <c r="C683" s="1"/>
      <c r="D683" s="11"/>
      <c r="E683">
        <f t="shared" si="16"/>
        <v>2.4331648000000004E-2</v>
      </c>
    </row>
    <row r="684" spans="1:5" x14ac:dyDescent="0.25">
      <c r="A684" s="1">
        <v>62</v>
      </c>
      <c r="B684" s="1">
        <v>20.2</v>
      </c>
      <c r="C684" s="1"/>
      <c r="D684" s="11"/>
      <c r="E684">
        <f t="shared" si="16"/>
        <v>3.2051541999999995E-2</v>
      </c>
    </row>
    <row r="685" spans="1:5" x14ac:dyDescent="0.25">
      <c r="A685" s="4">
        <v>63</v>
      </c>
      <c r="B685" s="1">
        <v>32.299999999999997</v>
      </c>
      <c r="C685" s="1"/>
      <c r="D685" s="11"/>
      <c r="E685">
        <f t="shared" si="16"/>
        <v>8.1950429499999977E-2</v>
      </c>
    </row>
    <row r="686" spans="1:5" x14ac:dyDescent="0.25">
      <c r="A686" s="1">
        <v>64</v>
      </c>
      <c r="B686" s="1">
        <v>24.4</v>
      </c>
      <c r="C686" s="1"/>
      <c r="D686" s="11"/>
      <c r="E686">
        <f t="shared" si="16"/>
        <v>4.6765527999999987E-2</v>
      </c>
    </row>
    <row r="687" spans="1:5" x14ac:dyDescent="0.25">
      <c r="A687" s="4">
        <v>65</v>
      </c>
      <c r="B687" s="1">
        <v>44.2</v>
      </c>
      <c r="C687" s="1"/>
      <c r="D687" s="11"/>
      <c r="E687">
        <f t="shared" ref="E687:E699" si="17">(3.142*(B687*B687))/40000</f>
        <v>0.15345842200000001</v>
      </c>
    </row>
    <row r="688" spans="1:5" x14ac:dyDescent="0.25">
      <c r="A688" s="1">
        <v>66</v>
      </c>
      <c r="B688" s="1">
        <v>19.5</v>
      </c>
      <c r="C688" s="1"/>
      <c r="D688" s="11"/>
      <c r="E688">
        <f t="shared" si="17"/>
        <v>2.98686375E-2</v>
      </c>
    </row>
    <row r="689" spans="1:18" x14ac:dyDescent="0.25">
      <c r="A689" s="4">
        <v>67</v>
      </c>
      <c r="B689" s="1">
        <v>26</v>
      </c>
      <c r="C689" s="1"/>
      <c r="D689" s="11"/>
      <c r="E689">
        <f t="shared" si="17"/>
        <v>5.3099799999999996E-2</v>
      </c>
    </row>
    <row r="690" spans="1:18" x14ac:dyDescent="0.25">
      <c r="A690" s="1">
        <v>68</v>
      </c>
      <c r="B690" s="1">
        <v>13</v>
      </c>
      <c r="C690" s="1"/>
      <c r="D690" s="11"/>
      <c r="E690">
        <f t="shared" si="17"/>
        <v>1.3274949999999999E-2</v>
      </c>
    </row>
    <row r="691" spans="1:18" x14ac:dyDescent="0.25">
      <c r="A691" s="4">
        <v>69</v>
      </c>
      <c r="B691" s="1">
        <v>13.1</v>
      </c>
      <c r="C691" s="1"/>
      <c r="D691" s="11"/>
      <c r="E691">
        <f t="shared" si="17"/>
        <v>1.3479965499999998E-2</v>
      </c>
    </row>
    <row r="692" spans="1:18" x14ac:dyDescent="0.25">
      <c r="A692" s="1">
        <v>70</v>
      </c>
      <c r="B692" s="1">
        <v>22.3</v>
      </c>
      <c r="C692" s="1"/>
      <c r="D692" s="11"/>
      <c r="E692">
        <f t="shared" si="17"/>
        <v>3.9062129500000001E-2</v>
      </c>
    </row>
    <row r="693" spans="1:18" x14ac:dyDescent="0.25">
      <c r="A693" s="4">
        <v>71</v>
      </c>
      <c r="B693" s="1">
        <v>19.899999999999999</v>
      </c>
      <c r="C693" s="1"/>
      <c r="D693" s="11"/>
      <c r="E693">
        <f t="shared" si="17"/>
        <v>3.1106585499999995E-2</v>
      </c>
    </row>
    <row r="694" spans="1:18" x14ac:dyDescent="0.25">
      <c r="A694" s="1">
        <v>72</v>
      </c>
      <c r="B694" s="1">
        <v>32.799999999999997</v>
      </c>
      <c r="C694" s="1"/>
      <c r="D694" s="11"/>
      <c r="E694">
        <f t="shared" si="17"/>
        <v>8.4507231999999988E-2</v>
      </c>
    </row>
    <row r="695" spans="1:18" x14ac:dyDescent="0.25">
      <c r="A695" s="4">
        <v>73</v>
      </c>
      <c r="B695" s="1">
        <v>17.8</v>
      </c>
      <c r="C695" s="1"/>
      <c r="D695" s="11"/>
      <c r="E695">
        <f t="shared" si="17"/>
        <v>2.4887782000000001E-2</v>
      </c>
    </row>
    <row r="696" spans="1:18" x14ac:dyDescent="0.25">
      <c r="A696" s="1">
        <v>74</v>
      </c>
      <c r="B696" s="1">
        <v>28.3</v>
      </c>
      <c r="C696" s="1"/>
      <c r="D696" s="11"/>
      <c r="E696">
        <f t="shared" si="17"/>
        <v>6.2909909499999986E-2</v>
      </c>
    </row>
    <row r="697" spans="1:18" x14ac:dyDescent="0.25">
      <c r="A697" s="4">
        <v>75</v>
      </c>
      <c r="B697" s="1">
        <v>25</v>
      </c>
      <c r="C697" s="1"/>
      <c r="D697" s="11"/>
      <c r="E697">
        <f t="shared" si="17"/>
        <v>4.9093749999999999E-2</v>
      </c>
    </row>
    <row r="698" spans="1:18" x14ac:dyDescent="0.25">
      <c r="A698" s="1">
        <v>76</v>
      </c>
      <c r="B698" s="1">
        <v>46.6</v>
      </c>
      <c r="C698" s="1"/>
      <c r="D698" s="11"/>
      <c r="E698">
        <f t="shared" si="17"/>
        <v>0.17057603799999999</v>
      </c>
    </row>
    <row r="699" spans="1:18" x14ac:dyDescent="0.25">
      <c r="A699" s="4">
        <v>77</v>
      </c>
      <c r="B699" s="1">
        <v>39.9</v>
      </c>
      <c r="C699" s="1"/>
      <c r="D699" s="11"/>
      <c r="E699">
        <f t="shared" si="17"/>
        <v>0.1250523855</v>
      </c>
    </row>
    <row r="700" spans="1:18" x14ac:dyDescent="0.25">
      <c r="A700" s="11"/>
      <c r="B700" s="11"/>
      <c r="C700" s="11"/>
      <c r="D700" s="11"/>
    </row>
    <row r="701" spans="1:18" ht="15.75" thickBot="1" x14ac:dyDescent="0.3">
      <c r="A701" t="s">
        <v>38</v>
      </c>
    </row>
    <row r="702" spans="1:18" ht="45.75" thickBot="1" x14ac:dyDescent="0.3">
      <c r="A702" s="5" t="s">
        <v>57</v>
      </c>
      <c r="B702" s="7" t="s">
        <v>2</v>
      </c>
      <c r="C702" s="6" t="s">
        <v>16</v>
      </c>
      <c r="D702" s="11"/>
      <c r="H702" s="23" t="s">
        <v>59</v>
      </c>
      <c r="I702" s="23" t="s">
        <v>60</v>
      </c>
      <c r="J702" s="23" t="s">
        <v>72</v>
      </c>
      <c r="K702" s="23" t="s">
        <v>64</v>
      </c>
      <c r="L702" s="23" t="s">
        <v>62</v>
      </c>
      <c r="M702" s="23" t="s">
        <v>68</v>
      </c>
      <c r="N702" s="23" t="s">
        <v>63</v>
      </c>
      <c r="O702" s="23" t="s">
        <v>65</v>
      </c>
      <c r="P702" s="23" t="s">
        <v>71</v>
      </c>
      <c r="Q702" s="23" t="s">
        <v>61</v>
      </c>
      <c r="R702" s="23" t="s">
        <v>75</v>
      </c>
    </row>
    <row r="703" spans="1:18" x14ac:dyDescent="0.25">
      <c r="A703" s="4">
        <v>1</v>
      </c>
      <c r="B703" s="4">
        <v>57</v>
      </c>
      <c r="C703" s="4"/>
      <c r="D703" s="11"/>
      <c r="E703">
        <f t="shared" ref="E703:E766" si="18">(3.142*(B703*B703))/40000</f>
        <v>0.25520894999999999</v>
      </c>
      <c r="H703" s="22">
        <f>(C728+C745)/2</f>
        <v>25.700000000000003</v>
      </c>
      <c r="I703" s="22">
        <v>11.39</v>
      </c>
      <c r="J703" s="22">
        <v>1958</v>
      </c>
      <c r="K703" s="22">
        <f>2020-J703</f>
        <v>62</v>
      </c>
      <c r="L703" s="22">
        <f>COUNT(B703:B771)</f>
        <v>69</v>
      </c>
      <c r="M703" s="22">
        <f>SUM(E703:E771)</f>
        <v>7.9600818334999976</v>
      </c>
      <c r="N703" s="22">
        <f>SUM(B703:B771)/L703</f>
        <v>36.233333333333327</v>
      </c>
      <c r="O703" s="22">
        <f>P703/L703</f>
        <v>1.3139903200516663</v>
      </c>
      <c r="P703" s="22">
        <f>I703*M703</f>
        <v>90.665332083564977</v>
      </c>
      <c r="Q703" s="22">
        <v>18</v>
      </c>
      <c r="R703" s="22" t="s">
        <v>85</v>
      </c>
    </row>
    <row r="704" spans="1:18" x14ac:dyDescent="0.25">
      <c r="A704" s="1">
        <v>2</v>
      </c>
      <c r="B704" s="1">
        <v>42.9</v>
      </c>
      <c r="C704" s="1"/>
      <c r="D704" s="11"/>
      <c r="E704">
        <f t="shared" si="18"/>
        <v>0.14456420549999999</v>
      </c>
    </row>
    <row r="705" spans="1:5" x14ac:dyDescent="0.25">
      <c r="A705" s="4">
        <v>3</v>
      </c>
      <c r="B705" s="1">
        <v>44.3</v>
      </c>
      <c r="C705" s="1"/>
      <c r="D705" s="11"/>
      <c r="E705">
        <f t="shared" si="18"/>
        <v>0.15415358949999997</v>
      </c>
    </row>
    <row r="706" spans="1:5" x14ac:dyDescent="0.25">
      <c r="A706" s="1">
        <v>4</v>
      </c>
      <c r="B706" s="1">
        <v>34.5</v>
      </c>
      <c r="C706" s="1"/>
      <c r="D706" s="11"/>
      <c r="E706">
        <f t="shared" si="18"/>
        <v>9.3494137500000005E-2</v>
      </c>
    </row>
    <row r="707" spans="1:5" x14ac:dyDescent="0.25">
      <c r="A707" s="4">
        <v>5</v>
      </c>
      <c r="B707" s="1">
        <v>46</v>
      </c>
      <c r="C707" s="1"/>
      <c r="D707" s="11"/>
      <c r="E707">
        <f t="shared" si="18"/>
        <v>0.16621179999999999</v>
      </c>
    </row>
    <row r="708" spans="1:5" x14ac:dyDescent="0.25">
      <c r="A708" s="1">
        <v>6</v>
      </c>
      <c r="B708" s="1">
        <v>45.4</v>
      </c>
      <c r="C708" s="1"/>
      <c r="D708" s="11"/>
      <c r="E708">
        <f t="shared" si="18"/>
        <v>0.16190411799999999</v>
      </c>
    </row>
    <row r="709" spans="1:5" x14ac:dyDescent="0.25">
      <c r="A709" s="4">
        <v>7</v>
      </c>
      <c r="B709" s="1">
        <v>46</v>
      </c>
      <c r="C709" s="1"/>
      <c r="D709" s="11"/>
      <c r="E709">
        <f t="shared" si="18"/>
        <v>0.16621179999999999</v>
      </c>
    </row>
    <row r="710" spans="1:5" x14ac:dyDescent="0.25">
      <c r="A710" s="1">
        <v>8</v>
      </c>
      <c r="B710" s="1">
        <v>48.1</v>
      </c>
      <c r="C710" s="1"/>
      <c r="D710" s="11"/>
      <c r="E710">
        <f t="shared" si="18"/>
        <v>0.18173406549999999</v>
      </c>
    </row>
    <row r="711" spans="1:5" x14ac:dyDescent="0.25">
      <c r="A711" s="4">
        <v>9</v>
      </c>
      <c r="B711" s="1">
        <v>22.1</v>
      </c>
      <c r="C711" s="1"/>
      <c r="D711" s="11"/>
      <c r="E711">
        <f t="shared" si="18"/>
        <v>3.8364605500000003E-2</v>
      </c>
    </row>
    <row r="712" spans="1:5" x14ac:dyDescent="0.25">
      <c r="A712" s="1">
        <v>10</v>
      </c>
      <c r="B712" s="1">
        <v>21.3</v>
      </c>
      <c r="C712" s="1"/>
      <c r="D712" s="11"/>
      <c r="E712">
        <f t="shared" si="18"/>
        <v>3.5637349500000005E-2</v>
      </c>
    </row>
    <row r="713" spans="1:5" x14ac:dyDescent="0.25">
      <c r="A713" s="4">
        <v>11</v>
      </c>
      <c r="B713" s="1">
        <v>41.9</v>
      </c>
      <c r="C713" s="1"/>
      <c r="D713" s="11"/>
      <c r="E713">
        <f t="shared" si="18"/>
        <v>0.13790316549999998</v>
      </c>
    </row>
    <row r="714" spans="1:5" x14ac:dyDescent="0.25">
      <c r="A714" s="1">
        <v>12</v>
      </c>
      <c r="B714" s="1">
        <v>62.5</v>
      </c>
      <c r="C714" s="1"/>
      <c r="D714" s="11"/>
      <c r="E714">
        <f t="shared" si="18"/>
        <v>0.30683593749999999</v>
      </c>
    </row>
    <row r="715" spans="1:5" x14ac:dyDescent="0.25">
      <c r="A715" s="4">
        <v>13</v>
      </c>
      <c r="B715" s="1">
        <v>23.9</v>
      </c>
      <c r="C715" s="1"/>
      <c r="D715" s="11"/>
      <c r="E715">
        <f t="shared" si="18"/>
        <v>4.4868545499999996E-2</v>
      </c>
    </row>
    <row r="716" spans="1:5" x14ac:dyDescent="0.25">
      <c r="A716" s="1">
        <v>14</v>
      </c>
      <c r="B716" s="1">
        <v>56.2</v>
      </c>
      <c r="C716" s="1"/>
      <c r="D716" s="11"/>
      <c r="E716">
        <f t="shared" si="18"/>
        <v>0.24809546200000004</v>
      </c>
    </row>
    <row r="717" spans="1:5" x14ac:dyDescent="0.25">
      <c r="A717" s="4">
        <v>15</v>
      </c>
      <c r="B717" s="1">
        <v>43</v>
      </c>
      <c r="C717" s="1"/>
      <c r="D717" s="11"/>
      <c r="E717">
        <f t="shared" si="18"/>
        <v>0.14523895000000001</v>
      </c>
    </row>
    <row r="718" spans="1:5" x14ac:dyDescent="0.25">
      <c r="A718" s="1">
        <v>16</v>
      </c>
      <c r="B718" s="1">
        <v>31.1</v>
      </c>
      <c r="C718" s="1"/>
      <c r="D718" s="11"/>
      <c r="E718">
        <f t="shared" si="18"/>
        <v>7.5974345499999998E-2</v>
      </c>
    </row>
    <row r="719" spans="1:5" x14ac:dyDescent="0.25">
      <c r="A719" s="4">
        <v>17</v>
      </c>
      <c r="B719" s="1">
        <v>32.6</v>
      </c>
      <c r="C719" s="1"/>
      <c r="D719" s="11"/>
      <c r="E719">
        <f t="shared" si="18"/>
        <v>8.3479797999999994E-2</v>
      </c>
    </row>
    <row r="720" spans="1:5" x14ac:dyDescent="0.25">
      <c r="A720" s="1">
        <v>18</v>
      </c>
      <c r="B720" s="1">
        <v>40.4</v>
      </c>
      <c r="C720" s="1"/>
      <c r="D720" s="11"/>
      <c r="E720">
        <f t="shared" si="18"/>
        <v>0.12820616799999998</v>
      </c>
    </row>
    <row r="721" spans="1:5" x14ac:dyDescent="0.25">
      <c r="A721" s="4">
        <v>19</v>
      </c>
      <c r="B721" s="1">
        <v>29.3</v>
      </c>
      <c r="C721" s="1"/>
      <c r="D721" s="11"/>
      <c r="E721">
        <f t="shared" si="18"/>
        <v>6.7434389499999997E-2</v>
      </c>
    </row>
    <row r="722" spans="1:5" x14ac:dyDescent="0.25">
      <c r="A722" s="1">
        <v>20</v>
      </c>
      <c r="B722" s="1">
        <v>35</v>
      </c>
      <c r="C722" s="1"/>
      <c r="D722" s="11"/>
      <c r="E722">
        <f t="shared" si="18"/>
        <v>9.6223749999999997E-2</v>
      </c>
    </row>
    <row r="723" spans="1:5" x14ac:dyDescent="0.25">
      <c r="A723" s="4">
        <v>21</v>
      </c>
      <c r="B723" s="1">
        <v>30.6</v>
      </c>
      <c r="C723" s="1"/>
      <c r="D723" s="11"/>
      <c r="E723">
        <f t="shared" si="18"/>
        <v>7.3551078000000006E-2</v>
      </c>
    </row>
    <row r="724" spans="1:5" x14ac:dyDescent="0.25">
      <c r="A724" s="1">
        <v>22</v>
      </c>
      <c r="B724" s="1">
        <v>32.700000000000003</v>
      </c>
      <c r="C724" s="1"/>
      <c r="D724" s="11"/>
      <c r="E724">
        <f t="shared" si="18"/>
        <v>8.3992729500000002E-2</v>
      </c>
    </row>
    <row r="725" spans="1:5" x14ac:dyDescent="0.25">
      <c r="A725" s="4">
        <v>23</v>
      </c>
      <c r="B725" s="1">
        <v>32.1</v>
      </c>
      <c r="C725" s="1"/>
      <c r="D725" s="11"/>
      <c r="E725">
        <f t="shared" si="18"/>
        <v>8.0938705499999999E-2</v>
      </c>
    </row>
    <row r="726" spans="1:5" x14ac:dyDescent="0.25">
      <c r="A726" s="1">
        <v>24</v>
      </c>
      <c r="B726" s="1">
        <v>20.9</v>
      </c>
      <c r="C726" s="1"/>
      <c r="D726" s="11"/>
      <c r="E726">
        <f t="shared" si="18"/>
        <v>3.4311425499999992E-2</v>
      </c>
    </row>
    <row r="727" spans="1:5" x14ac:dyDescent="0.25">
      <c r="A727" s="4">
        <v>25</v>
      </c>
      <c r="B727" s="1">
        <v>33.4</v>
      </c>
      <c r="C727" s="1"/>
      <c r="D727" s="11"/>
      <c r="E727">
        <f t="shared" si="18"/>
        <v>8.7627237999999982E-2</v>
      </c>
    </row>
    <row r="728" spans="1:5" x14ac:dyDescent="0.25">
      <c r="A728" s="3">
        <v>26</v>
      </c>
      <c r="B728" s="3">
        <v>63</v>
      </c>
      <c r="C728" s="3">
        <v>19.8</v>
      </c>
      <c r="D728" s="19"/>
      <c r="E728">
        <f t="shared" si="18"/>
        <v>0.31176494999999999</v>
      </c>
    </row>
    <row r="729" spans="1:5" x14ac:dyDescent="0.25">
      <c r="A729" s="4">
        <v>27</v>
      </c>
      <c r="B729" s="1">
        <v>36.1</v>
      </c>
      <c r="C729" s="1"/>
      <c r="D729" s="11"/>
      <c r="E729">
        <f t="shared" si="18"/>
        <v>0.10236714550000001</v>
      </c>
    </row>
    <row r="730" spans="1:5" x14ac:dyDescent="0.25">
      <c r="A730" s="1">
        <v>28</v>
      </c>
      <c r="B730" s="1">
        <v>41.3</v>
      </c>
      <c r="C730" s="1"/>
      <c r="D730" s="11"/>
      <c r="E730">
        <f t="shared" si="18"/>
        <v>0.13398194949999997</v>
      </c>
    </row>
    <row r="731" spans="1:5" x14ac:dyDescent="0.25">
      <c r="A731" s="4">
        <v>29</v>
      </c>
      <c r="B731" s="1">
        <v>42.8</v>
      </c>
      <c r="C731" s="1"/>
      <c r="D731" s="11"/>
      <c r="E731">
        <f t="shared" si="18"/>
        <v>0.14389103199999997</v>
      </c>
    </row>
    <row r="732" spans="1:5" x14ac:dyDescent="0.25">
      <c r="A732" s="1">
        <v>30</v>
      </c>
      <c r="B732" s="1">
        <v>29.6</v>
      </c>
      <c r="C732" s="1"/>
      <c r="D732" s="11"/>
      <c r="E732">
        <f t="shared" si="18"/>
        <v>6.8822368000000009E-2</v>
      </c>
    </row>
    <row r="733" spans="1:5" x14ac:dyDescent="0.25">
      <c r="A733" s="4">
        <v>31</v>
      </c>
      <c r="B733" s="1">
        <v>33.5</v>
      </c>
      <c r="C733" s="1"/>
      <c r="D733" s="11"/>
      <c r="E733">
        <f t="shared" si="18"/>
        <v>8.8152737499999995E-2</v>
      </c>
    </row>
    <row r="734" spans="1:5" x14ac:dyDescent="0.25">
      <c r="A734" s="1">
        <v>32</v>
      </c>
      <c r="B734" s="1">
        <v>31.1</v>
      </c>
      <c r="C734" s="1"/>
      <c r="D734" s="11"/>
      <c r="E734">
        <f t="shared" si="18"/>
        <v>7.5974345499999998E-2</v>
      </c>
    </row>
    <row r="735" spans="1:5" x14ac:dyDescent="0.25">
      <c r="A735" s="4">
        <v>33</v>
      </c>
      <c r="B735" s="1">
        <v>20.7</v>
      </c>
      <c r="C735" s="1"/>
      <c r="D735" s="11"/>
      <c r="E735">
        <f t="shared" si="18"/>
        <v>3.3657889499999996E-2</v>
      </c>
    </row>
    <row r="736" spans="1:5" x14ac:dyDescent="0.25">
      <c r="A736" s="1">
        <v>34</v>
      </c>
      <c r="B736" s="1">
        <v>36.299999999999997</v>
      </c>
      <c r="C736" s="1"/>
      <c r="D736" s="11"/>
      <c r="E736">
        <f t="shared" si="18"/>
        <v>0.10350454949999999</v>
      </c>
    </row>
    <row r="737" spans="1:5" x14ac:dyDescent="0.25">
      <c r="A737" s="4">
        <v>35</v>
      </c>
      <c r="B737" s="1">
        <v>20.5</v>
      </c>
      <c r="C737" s="1"/>
      <c r="D737" s="11"/>
      <c r="E737">
        <f t="shared" si="18"/>
        <v>3.3010637500000002E-2</v>
      </c>
    </row>
    <row r="738" spans="1:5" x14ac:dyDescent="0.25">
      <c r="A738" s="1">
        <v>36</v>
      </c>
      <c r="B738" s="1">
        <v>44.3</v>
      </c>
      <c r="C738" s="1"/>
      <c r="D738" s="11"/>
      <c r="E738">
        <f t="shared" si="18"/>
        <v>0.15415358949999997</v>
      </c>
    </row>
    <row r="739" spans="1:5" x14ac:dyDescent="0.25">
      <c r="A739" s="4">
        <v>37</v>
      </c>
      <c r="B739" s="1">
        <v>15.2</v>
      </c>
      <c r="C739" s="1"/>
      <c r="D739" s="11"/>
      <c r="E739">
        <f t="shared" si="18"/>
        <v>1.8148192E-2</v>
      </c>
    </row>
    <row r="740" spans="1:5" x14ac:dyDescent="0.25">
      <c r="A740" s="1">
        <v>38</v>
      </c>
      <c r="B740" s="1">
        <v>21.5</v>
      </c>
      <c r="C740" s="1"/>
      <c r="D740" s="11"/>
      <c r="E740">
        <f t="shared" si="18"/>
        <v>3.6309737500000001E-2</v>
      </c>
    </row>
    <row r="741" spans="1:5" x14ac:dyDescent="0.25">
      <c r="A741" s="4">
        <v>39</v>
      </c>
      <c r="B741" s="1">
        <v>29.1</v>
      </c>
      <c r="C741" s="1"/>
      <c r="D741" s="11"/>
      <c r="E741">
        <f t="shared" si="18"/>
        <v>6.6516925500000004E-2</v>
      </c>
    </row>
    <row r="742" spans="1:5" x14ac:dyDescent="0.25">
      <c r="A742" s="1">
        <v>40</v>
      </c>
      <c r="B742" s="1">
        <v>39.799999999999997</v>
      </c>
      <c r="C742" s="1"/>
      <c r="D742" s="11"/>
      <c r="E742">
        <f t="shared" si="18"/>
        <v>0.12442634199999998</v>
      </c>
    </row>
    <row r="743" spans="1:5" x14ac:dyDescent="0.25">
      <c r="A743" s="4">
        <v>41</v>
      </c>
      <c r="B743" s="1">
        <v>54.4</v>
      </c>
      <c r="C743" s="1"/>
      <c r="D743" s="11"/>
      <c r="E743">
        <f t="shared" si="18"/>
        <v>0.23245772799999995</v>
      </c>
    </row>
    <row r="744" spans="1:5" x14ac:dyDescent="0.25">
      <c r="A744" s="1">
        <v>42</v>
      </c>
      <c r="B744" s="1">
        <v>19.600000000000001</v>
      </c>
      <c r="C744" s="1"/>
      <c r="D744" s="11"/>
      <c r="E744">
        <f t="shared" si="18"/>
        <v>3.0175768000000006E-2</v>
      </c>
    </row>
    <row r="745" spans="1:5" x14ac:dyDescent="0.25">
      <c r="A745" s="12">
        <v>43</v>
      </c>
      <c r="B745" s="2">
        <v>70.8</v>
      </c>
      <c r="C745" s="2">
        <v>31.6</v>
      </c>
      <c r="D745" s="18"/>
      <c r="E745">
        <f t="shared" si="18"/>
        <v>0.39374287199999997</v>
      </c>
    </row>
    <row r="746" spans="1:5" x14ac:dyDescent="0.25">
      <c r="A746" s="1">
        <v>44</v>
      </c>
      <c r="B746" s="1">
        <v>23.2</v>
      </c>
      <c r="C746" s="1"/>
      <c r="D746" s="11"/>
      <c r="E746">
        <f t="shared" si="18"/>
        <v>4.2278751999999996E-2</v>
      </c>
    </row>
    <row r="747" spans="1:5" x14ac:dyDescent="0.25">
      <c r="A747" s="4">
        <v>45</v>
      </c>
      <c r="B747" s="1">
        <v>24.9</v>
      </c>
      <c r="C747" s="1"/>
      <c r="D747" s="11"/>
      <c r="E747">
        <f t="shared" si="18"/>
        <v>4.870178549999999E-2</v>
      </c>
    </row>
    <row r="748" spans="1:5" x14ac:dyDescent="0.25">
      <c r="A748" s="1">
        <v>46</v>
      </c>
      <c r="B748" s="1">
        <v>19.399999999999999</v>
      </c>
      <c r="C748" s="1"/>
      <c r="D748" s="11"/>
      <c r="E748">
        <f t="shared" si="18"/>
        <v>2.9563077999999996E-2</v>
      </c>
    </row>
    <row r="749" spans="1:5" x14ac:dyDescent="0.25">
      <c r="A749" s="4">
        <v>47</v>
      </c>
      <c r="B749" s="1">
        <v>24.5</v>
      </c>
      <c r="C749" s="1"/>
      <c r="D749" s="11"/>
      <c r="E749">
        <f t="shared" si="18"/>
        <v>4.7149637500000001E-2</v>
      </c>
    </row>
    <row r="750" spans="1:5" x14ac:dyDescent="0.25">
      <c r="A750" s="1">
        <v>48</v>
      </c>
      <c r="B750" s="1">
        <v>28.3</v>
      </c>
      <c r="C750" s="1"/>
      <c r="D750" s="11"/>
      <c r="E750">
        <f t="shared" si="18"/>
        <v>6.2909909499999986E-2</v>
      </c>
    </row>
    <row r="751" spans="1:5" x14ac:dyDescent="0.25">
      <c r="A751" s="4">
        <v>49</v>
      </c>
      <c r="B751" s="1">
        <v>28.1</v>
      </c>
      <c r="C751" s="1"/>
      <c r="D751" s="11"/>
      <c r="E751">
        <f t="shared" si="18"/>
        <v>6.2023865500000011E-2</v>
      </c>
    </row>
    <row r="752" spans="1:5" x14ac:dyDescent="0.25">
      <c r="A752" s="1">
        <v>50</v>
      </c>
      <c r="B752" s="1">
        <v>33.1</v>
      </c>
      <c r="C752" s="1"/>
      <c r="D752" s="11"/>
      <c r="E752">
        <f t="shared" si="18"/>
        <v>8.6060165500000008E-2</v>
      </c>
    </row>
    <row r="753" spans="1:5" x14ac:dyDescent="0.25">
      <c r="A753" s="4">
        <v>51</v>
      </c>
      <c r="B753" s="1">
        <v>37.1</v>
      </c>
      <c r="C753" s="1"/>
      <c r="D753" s="11"/>
      <c r="E753">
        <f t="shared" si="18"/>
        <v>0.1081170055</v>
      </c>
    </row>
    <row r="754" spans="1:5" x14ac:dyDescent="0.25">
      <c r="A754" s="1">
        <v>52</v>
      </c>
      <c r="B754" s="1">
        <v>43.6</v>
      </c>
      <c r="C754" s="1"/>
      <c r="D754" s="11"/>
      <c r="E754">
        <f t="shared" si="18"/>
        <v>0.14932040799999999</v>
      </c>
    </row>
    <row r="755" spans="1:5" x14ac:dyDescent="0.25">
      <c r="A755" s="4">
        <v>53</v>
      </c>
      <c r="B755" s="1">
        <v>20.100000000000001</v>
      </c>
      <c r="C755" s="1"/>
      <c r="D755" s="11"/>
      <c r="E755">
        <f t="shared" si="18"/>
        <v>3.1734985500000007E-2</v>
      </c>
    </row>
    <row r="756" spans="1:5" x14ac:dyDescent="0.25">
      <c r="A756" s="1">
        <v>54</v>
      </c>
      <c r="B756" s="1">
        <v>27.2</v>
      </c>
      <c r="C756" s="1"/>
      <c r="D756" s="11"/>
      <c r="E756">
        <f t="shared" si="18"/>
        <v>5.8114431999999987E-2</v>
      </c>
    </row>
    <row r="757" spans="1:5" x14ac:dyDescent="0.25">
      <c r="A757" s="4">
        <v>55</v>
      </c>
      <c r="B757" s="1">
        <v>26.1</v>
      </c>
      <c r="C757" s="1"/>
      <c r="D757" s="11"/>
      <c r="E757">
        <f t="shared" si="18"/>
        <v>5.3509045500000005E-2</v>
      </c>
    </row>
    <row r="758" spans="1:5" x14ac:dyDescent="0.25">
      <c r="A758" s="1">
        <v>56</v>
      </c>
      <c r="B758" s="1">
        <v>20.7</v>
      </c>
      <c r="C758" s="1"/>
      <c r="D758" s="11"/>
      <c r="E758">
        <f t="shared" si="18"/>
        <v>3.3657889499999996E-2</v>
      </c>
    </row>
    <row r="759" spans="1:5" x14ac:dyDescent="0.25">
      <c r="A759" s="4">
        <v>57</v>
      </c>
      <c r="B759" s="1">
        <v>34.6</v>
      </c>
      <c r="C759" s="1"/>
      <c r="D759" s="11"/>
      <c r="E759">
        <f t="shared" si="18"/>
        <v>9.4036917999999997E-2</v>
      </c>
    </row>
    <row r="760" spans="1:5" x14ac:dyDescent="0.25">
      <c r="A760" s="1">
        <v>58</v>
      </c>
      <c r="B760" s="1">
        <v>44.8</v>
      </c>
      <c r="C760" s="1"/>
      <c r="D760" s="11"/>
      <c r="E760">
        <f t="shared" si="18"/>
        <v>0.15765299199999996</v>
      </c>
    </row>
    <row r="761" spans="1:5" x14ac:dyDescent="0.25">
      <c r="A761" s="4">
        <v>59</v>
      </c>
      <c r="B761" s="1">
        <v>37.200000000000003</v>
      </c>
      <c r="C761" s="1"/>
      <c r="D761" s="11"/>
      <c r="E761">
        <f t="shared" si="18"/>
        <v>0.10870063200000002</v>
      </c>
    </row>
    <row r="762" spans="1:5" x14ac:dyDescent="0.25">
      <c r="A762" s="1">
        <v>60</v>
      </c>
      <c r="B762" s="1">
        <v>45.4</v>
      </c>
      <c r="C762" s="1"/>
      <c r="D762" s="11"/>
      <c r="E762">
        <f t="shared" si="18"/>
        <v>0.16190411799999999</v>
      </c>
    </row>
    <row r="763" spans="1:5" x14ac:dyDescent="0.25">
      <c r="A763" s="4">
        <v>61</v>
      </c>
      <c r="B763" s="1">
        <v>44</v>
      </c>
      <c r="C763" s="1"/>
      <c r="D763" s="11"/>
      <c r="E763">
        <f t="shared" si="18"/>
        <v>0.15207280000000001</v>
      </c>
    </row>
    <row r="764" spans="1:5" x14ac:dyDescent="0.25">
      <c r="A764" s="1">
        <v>62</v>
      </c>
      <c r="B764" s="1">
        <v>57.1</v>
      </c>
      <c r="C764" s="1"/>
      <c r="D764" s="11"/>
      <c r="E764">
        <f t="shared" si="18"/>
        <v>0.25610520549999999</v>
      </c>
    </row>
    <row r="765" spans="1:5" x14ac:dyDescent="0.25">
      <c r="A765" s="4">
        <v>63</v>
      </c>
      <c r="B765" s="1">
        <v>38.799999999999997</v>
      </c>
      <c r="C765" s="1"/>
      <c r="D765" s="11"/>
      <c r="E765">
        <f t="shared" si="18"/>
        <v>0.11825231199999998</v>
      </c>
    </row>
    <row r="766" spans="1:5" x14ac:dyDescent="0.25">
      <c r="A766" s="1">
        <v>64</v>
      </c>
      <c r="B766" s="1">
        <v>30.8</v>
      </c>
      <c r="C766" s="1"/>
      <c r="D766" s="11"/>
      <c r="E766">
        <f t="shared" si="18"/>
        <v>7.4515672000000005E-2</v>
      </c>
    </row>
    <row r="767" spans="1:5" x14ac:dyDescent="0.25">
      <c r="A767" s="4">
        <v>65</v>
      </c>
      <c r="B767" s="1">
        <v>40.6</v>
      </c>
      <c r="C767" s="1"/>
      <c r="D767" s="11"/>
      <c r="E767">
        <f t="shared" ref="E767:E830" si="19">(3.142*(B767*B767))/40000</f>
        <v>0.12947867800000001</v>
      </c>
    </row>
    <row r="768" spans="1:5" x14ac:dyDescent="0.25">
      <c r="A768" s="1">
        <v>66</v>
      </c>
      <c r="B768" s="1">
        <v>25.1</v>
      </c>
      <c r="C768" s="1"/>
      <c r="D768" s="11"/>
      <c r="E768">
        <f t="shared" si="19"/>
        <v>4.9487285500000006E-2</v>
      </c>
    </row>
    <row r="769" spans="1:18" x14ac:dyDescent="0.25">
      <c r="A769" s="4">
        <v>67</v>
      </c>
      <c r="B769" s="1">
        <v>23.4</v>
      </c>
      <c r="C769" s="1"/>
      <c r="D769" s="11"/>
      <c r="E769">
        <f t="shared" si="19"/>
        <v>4.3010837999999996E-2</v>
      </c>
    </row>
    <row r="770" spans="1:18" x14ac:dyDescent="0.25">
      <c r="A770" s="1">
        <v>68</v>
      </c>
      <c r="B770" s="1">
        <v>57.9</v>
      </c>
      <c r="C770" s="1"/>
      <c r="D770" s="11"/>
      <c r="E770">
        <f t="shared" si="19"/>
        <v>0.26333180549999996</v>
      </c>
    </row>
    <row r="771" spans="1:18" x14ac:dyDescent="0.25">
      <c r="A771" s="4">
        <v>69</v>
      </c>
      <c r="B771" s="1">
        <v>61.3</v>
      </c>
      <c r="C771" s="3">
        <v>26.9</v>
      </c>
      <c r="D771" s="19"/>
      <c r="E771">
        <f t="shared" si="19"/>
        <v>0.29516654949999999</v>
      </c>
    </row>
    <row r="772" spans="1:18" x14ac:dyDescent="0.25">
      <c r="A772" s="11"/>
      <c r="B772" s="11"/>
      <c r="C772" s="11"/>
      <c r="D772" s="11"/>
    </row>
    <row r="773" spans="1:18" ht="15.75" thickBot="1" x14ac:dyDescent="0.3">
      <c r="A773" t="s">
        <v>39</v>
      </c>
    </row>
    <row r="774" spans="1:18" ht="45.75" thickBot="1" x14ac:dyDescent="0.3">
      <c r="A774" s="5" t="s">
        <v>57</v>
      </c>
      <c r="B774" s="7" t="s">
        <v>2</v>
      </c>
      <c r="C774" s="6" t="s">
        <v>16</v>
      </c>
      <c r="D774" s="11"/>
      <c r="H774" s="23" t="s">
        <v>59</v>
      </c>
      <c r="I774" s="23" t="s">
        <v>60</v>
      </c>
      <c r="J774" s="23" t="s">
        <v>72</v>
      </c>
      <c r="K774" s="23" t="s">
        <v>64</v>
      </c>
      <c r="L774" s="23" t="s">
        <v>62</v>
      </c>
      <c r="M774" s="23" t="s">
        <v>68</v>
      </c>
      <c r="N774" s="23" t="s">
        <v>63</v>
      </c>
      <c r="O774" s="23" t="s">
        <v>65</v>
      </c>
      <c r="P774" s="23" t="s">
        <v>71</v>
      </c>
      <c r="Q774" s="23" t="s">
        <v>61</v>
      </c>
      <c r="R774" s="23" t="s">
        <v>75</v>
      </c>
    </row>
    <row r="775" spans="1:18" x14ac:dyDescent="0.25">
      <c r="A775" s="4">
        <v>1</v>
      </c>
      <c r="B775" s="4">
        <v>52.1</v>
      </c>
      <c r="C775" s="4"/>
      <c r="D775" s="11"/>
      <c r="E775">
        <f t="shared" si="19"/>
        <v>0.21321690550000003</v>
      </c>
      <c r="H775" s="22">
        <f>(C800+C845)/2</f>
        <v>28.799999999999997</v>
      </c>
      <c r="I775" s="22">
        <v>12.76</v>
      </c>
      <c r="J775" s="22">
        <v>1958</v>
      </c>
      <c r="K775" s="22">
        <f>2020-J775</f>
        <v>62</v>
      </c>
      <c r="L775" s="22">
        <f>COUNT(B775:B855)</f>
        <v>81</v>
      </c>
      <c r="M775" s="22">
        <f>SUM(E775:E855)</f>
        <v>7.2063592359999991</v>
      </c>
      <c r="N775" s="22">
        <f>SUM(B775:B855)/L775</f>
        <v>32.365432098765439</v>
      </c>
      <c r="O775" s="22">
        <f>P775/L775</f>
        <v>1.1352239981649381</v>
      </c>
      <c r="P775" s="22">
        <f>I775*M775</f>
        <v>91.953143851359982</v>
      </c>
      <c r="Q775" s="22">
        <v>22</v>
      </c>
      <c r="R775" s="22" t="s">
        <v>85</v>
      </c>
    </row>
    <row r="776" spans="1:18" x14ac:dyDescent="0.25">
      <c r="A776" s="1">
        <v>2</v>
      </c>
      <c r="B776" s="1">
        <v>40.799999999999997</v>
      </c>
      <c r="C776" s="1"/>
      <c r="D776" s="11"/>
      <c r="E776">
        <f t="shared" si="19"/>
        <v>0.13075747199999999</v>
      </c>
    </row>
    <row r="777" spans="1:18" x14ac:dyDescent="0.25">
      <c r="A777" s="4">
        <v>3</v>
      </c>
      <c r="B777" s="1">
        <v>39.700000000000003</v>
      </c>
      <c r="C777" s="1"/>
      <c r="D777" s="11"/>
      <c r="E777">
        <f t="shared" si="19"/>
        <v>0.12380186949999999</v>
      </c>
    </row>
    <row r="778" spans="1:18" x14ac:dyDescent="0.25">
      <c r="A778" s="1">
        <v>4</v>
      </c>
      <c r="B778" s="1">
        <v>43.3</v>
      </c>
      <c r="C778" s="1"/>
      <c r="D778" s="11"/>
      <c r="E778">
        <f t="shared" si="19"/>
        <v>0.14727260949999998</v>
      </c>
    </row>
    <row r="779" spans="1:18" x14ac:dyDescent="0.25">
      <c r="A779" s="4">
        <v>5</v>
      </c>
      <c r="B779" s="1">
        <v>53.9</v>
      </c>
      <c r="C779" s="1"/>
      <c r="D779" s="11"/>
      <c r="E779">
        <f t="shared" si="19"/>
        <v>0.22820424549999999</v>
      </c>
    </row>
    <row r="780" spans="1:18" x14ac:dyDescent="0.25">
      <c r="A780" s="1">
        <v>6</v>
      </c>
      <c r="B780" s="1">
        <v>41.3</v>
      </c>
      <c r="C780" s="1"/>
      <c r="D780" s="11"/>
      <c r="E780">
        <f t="shared" si="19"/>
        <v>0.13398194949999997</v>
      </c>
    </row>
    <row r="781" spans="1:18" x14ac:dyDescent="0.25">
      <c r="A781" s="4">
        <v>7</v>
      </c>
      <c r="B781" s="1">
        <v>22.6</v>
      </c>
      <c r="C781" s="1"/>
      <c r="D781" s="11"/>
      <c r="E781">
        <f t="shared" si="19"/>
        <v>4.0120198000000003E-2</v>
      </c>
    </row>
    <row r="782" spans="1:18" x14ac:dyDescent="0.25">
      <c r="A782" s="1">
        <v>8</v>
      </c>
      <c r="B782" s="1">
        <v>28.1</v>
      </c>
      <c r="C782" s="1"/>
      <c r="D782" s="11"/>
      <c r="E782">
        <f t="shared" si="19"/>
        <v>6.2023865500000011E-2</v>
      </c>
    </row>
    <row r="783" spans="1:18" x14ac:dyDescent="0.25">
      <c r="A783" s="4">
        <v>9</v>
      </c>
      <c r="B783" s="1">
        <v>35.9</v>
      </c>
      <c r="C783" s="1"/>
      <c r="D783" s="11"/>
      <c r="E783">
        <f t="shared" si="19"/>
        <v>0.10123602549999999</v>
      </c>
    </row>
    <row r="784" spans="1:18" x14ac:dyDescent="0.25">
      <c r="A784" s="1">
        <v>10</v>
      </c>
      <c r="B784" s="1">
        <v>29.9</v>
      </c>
      <c r="C784" s="1"/>
      <c r="D784" s="11"/>
      <c r="E784">
        <f t="shared" si="19"/>
        <v>7.0224485499999989E-2</v>
      </c>
    </row>
    <row r="785" spans="1:5" x14ac:dyDescent="0.25">
      <c r="A785" s="4">
        <v>11</v>
      </c>
      <c r="B785" s="1">
        <v>34.5</v>
      </c>
      <c r="C785" s="1"/>
      <c r="D785" s="11"/>
      <c r="E785">
        <f t="shared" si="19"/>
        <v>9.3494137500000005E-2</v>
      </c>
    </row>
    <row r="786" spans="1:5" x14ac:dyDescent="0.25">
      <c r="A786" s="1">
        <v>12</v>
      </c>
      <c r="B786" s="1">
        <v>27.8</v>
      </c>
      <c r="C786" s="1"/>
      <c r="D786" s="11"/>
      <c r="E786">
        <f t="shared" si="19"/>
        <v>6.0706582000000002E-2</v>
      </c>
    </row>
    <row r="787" spans="1:5" x14ac:dyDescent="0.25">
      <c r="A787" s="4">
        <v>13</v>
      </c>
      <c r="B787" s="1">
        <v>34.799999999999997</v>
      </c>
      <c r="C787" s="1"/>
      <c r="D787" s="11"/>
      <c r="E787">
        <f t="shared" si="19"/>
        <v>9.5127191999999985E-2</v>
      </c>
    </row>
    <row r="788" spans="1:5" x14ac:dyDescent="0.25">
      <c r="A788" s="1">
        <v>14</v>
      </c>
      <c r="B788" s="1">
        <v>52.9</v>
      </c>
      <c r="C788" s="1"/>
      <c r="D788" s="11"/>
      <c r="E788">
        <f t="shared" si="19"/>
        <v>0.21981510549999997</v>
      </c>
    </row>
    <row r="789" spans="1:5" x14ac:dyDescent="0.25">
      <c r="A789" s="4">
        <v>15</v>
      </c>
      <c r="B789" s="1">
        <v>37.1</v>
      </c>
      <c r="C789" s="1"/>
      <c r="D789" s="11"/>
      <c r="E789">
        <f t="shared" si="19"/>
        <v>0.1081170055</v>
      </c>
    </row>
    <row r="790" spans="1:5" x14ac:dyDescent="0.25">
      <c r="A790" s="1">
        <v>16</v>
      </c>
      <c r="B790" s="1">
        <v>29.9</v>
      </c>
      <c r="C790" s="1"/>
      <c r="D790" s="11"/>
      <c r="E790">
        <f t="shared" si="19"/>
        <v>7.0224485499999989E-2</v>
      </c>
    </row>
    <row r="791" spans="1:5" x14ac:dyDescent="0.25">
      <c r="A791" s="4">
        <v>17</v>
      </c>
      <c r="B791" s="1">
        <v>23.2</v>
      </c>
      <c r="C791" s="1"/>
      <c r="D791" s="11"/>
      <c r="E791">
        <f t="shared" si="19"/>
        <v>4.2278751999999996E-2</v>
      </c>
    </row>
    <row r="792" spans="1:5" x14ac:dyDescent="0.25">
      <c r="A792" s="1">
        <v>18</v>
      </c>
      <c r="B792" s="1">
        <v>40.6</v>
      </c>
      <c r="C792" s="1"/>
      <c r="D792" s="11"/>
      <c r="E792">
        <f t="shared" si="19"/>
        <v>0.12947867800000001</v>
      </c>
    </row>
    <row r="793" spans="1:5" x14ac:dyDescent="0.25">
      <c r="A793" s="4">
        <v>19</v>
      </c>
      <c r="B793" s="1">
        <v>22.9</v>
      </c>
      <c r="C793" s="1"/>
      <c r="D793" s="11"/>
      <c r="E793">
        <f t="shared" si="19"/>
        <v>4.1192405499999994E-2</v>
      </c>
    </row>
    <row r="794" spans="1:5" x14ac:dyDescent="0.25">
      <c r="A794" s="1">
        <v>20</v>
      </c>
      <c r="B794" s="1">
        <v>30.4</v>
      </c>
      <c r="C794" s="1"/>
      <c r="D794" s="11"/>
      <c r="E794">
        <f t="shared" si="19"/>
        <v>7.2592768000000002E-2</v>
      </c>
    </row>
    <row r="795" spans="1:5" x14ac:dyDescent="0.25">
      <c r="A795" s="4">
        <v>21</v>
      </c>
      <c r="B795" s="1">
        <v>18.899999999999999</v>
      </c>
      <c r="C795" s="1"/>
      <c r="D795" s="11"/>
      <c r="E795">
        <f t="shared" si="19"/>
        <v>2.8058845499999995E-2</v>
      </c>
    </row>
    <row r="796" spans="1:5" x14ac:dyDescent="0.25">
      <c r="A796" s="1">
        <v>22</v>
      </c>
      <c r="B796" s="1">
        <v>32.700000000000003</v>
      </c>
      <c r="C796" s="1"/>
      <c r="D796" s="11"/>
      <c r="E796">
        <f t="shared" si="19"/>
        <v>8.3992729500000002E-2</v>
      </c>
    </row>
    <row r="797" spans="1:5" x14ac:dyDescent="0.25">
      <c r="A797" s="4">
        <v>23</v>
      </c>
      <c r="B797" s="1">
        <v>22.1</v>
      </c>
      <c r="C797" s="1"/>
      <c r="D797" s="11"/>
      <c r="E797">
        <f t="shared" si="19"/>
        <v>3.8364605500000003E-2</v>
      </c>
    </row>
    <row r="798" spans="1:5" x14ac:dyDescent="0.25">
      <c r="A798" s="1">
        <v>24</v>
      </c>
      <c r="B798" s="1">
        <v>19.7</v>
      </c>
      <c r="C798" s="1"/>
      <c r="D798" s="11"/>
      <c r="E798">
        <f t="shared" si="19"/>
        <v>3.0484469499999993E-2</v>
      </c>
    </row>
    <row r="799" spans="1:5" x14ac:dyDescent="0.25">
      <c r="A799" s="4">
        <v>25</v>
      </c>
      <c r="B799" s="1">
        <v>31.1</v>
      </c>
      <c r="C799" s="1"/>
      <c r="D799" s="11"/>
      <c r="E799">
        <f t="shared" si="19"/>
        <v>7.5974345499999998E-2</v>
      </c>
    </row>
    <row r="800" spans="1:5" x14ac:dyDescent="0.25">
      <c r="A800" s="3">
        <v>26</v>
      </c>
      <c r="B800" s="3">
        <v>58.8</v>
      </c>
      <c r="C800" s="3">
        <v>30.4</v>
      </c>
      <c r="D800" s="19"/>
      <c r="E800">
        <f t="shared" si="19"/>
        <v>0.27158191199999998</v>
      </c>
    </row>
    <row r="801" spans="1:5" x14ac:dyDescent="0.25">
      <c r="A801" s="4">
        <v>27</v>
      </c>
      <c r="B801" s="1">
        <v>30.4</v>
      </c>
      <c r="C801" s="1"/>
      <c r="D801" s="11"/>
      <c r="E801">
        <f t="shared" si="19"/>
        <v>7.2592768000000002E-2</v>
      </c>
    </row>
    <row r="802" spans="1:5" x14ac:dyDescent="0.25">
      <c r="A802" s="1">
        <v>28</v>
      </c>
      <c r="B802" s="1">
        <v>24.9</v>
      </c>
      <c r="C802" s="1"/>
      <c r="D802" s="11"/>
      <c r="E802">
        <f t="shared" si="19"/>
        <v>4.870178549999999E-2</v>
      </c>
    </row>
    <row r="803" spans="1:5" x14ac:dyDescent="0.25">
      <c r="A803" s="4">
        <v>29</v>
      </c>
      <c r="B803" s="1">
        <v>24.9</v>
      </c>
      <c r="C803" s="1"/>
      <c r="D803" s="11"/>
      <c r="E803">
        <f t="shared" si="19"/>
        <v>4.870178549999999E-2</v>
      </c>
    </row>
    <row r="804" spans="1:5" x14ac:dyDescent="0.25">
      <c r="A804" s="1">
        <v>30</v>
      </c>
      <c r="B804" s="1">
        <v>20.100000000000001</v>
      </c>
      <c r="C804" s="1"/>
      <c r="D804" s="11"/>
      <c r="E804">
        <f t="shared" si="19"/>
        <v>3.1734985500000007E-2</v>
      </c>
    </row>
    <row r="805" spans="1:5" x14ac:dyDescent="0.25">
      <c r="A805" s="4">
        <v>31</v>
      </c>
      <c r="B805" s="1">
        <v>21.9</v>
      </c>
      <c r="C805" s="1"/>
      <c r="D805" s="11"/>
      <c r="E805">
        <f t="shared" si="19"/>
        <v>3.7673365499999993E-2</v>
      </c>
    </row>
    <row r="806" spans="1:5" x14ac:dyDescent="0.25">
      <c r="A806" s="1">
        <v>32</v>
      </c>
      <c r="B806" s="1">
        <v>38.9</v>
      </c>
      <c r="C806" s="1"/>
      <c r="D806" s="11"/>
      <c r="E806">
        <f t="shared" si="19"/>
        <v>0.11886264549999999</v>
      </c>
    </row>
    <row r="807" spans="1:5" x14ac:dyDescent="0.25">
      <c r="A807" s="4">
        <v>33</v>
      </c>
      <c r="B807" s="1">
        <v>35.799999999999997</v>
      </c>
      <c r="C807" s="1"/>
      <c r="D807" s="11"/>
      <c r="E807">
        <f t="shared" si="19"/>
        <v>0.10067282199999998</v>
      </c>
    </row>
    <row r="808" spans="1:5" x14ac:dyDescent="0.25">
      <c r="A808" s="1">
        <v>34</v>
      </c>
      <c r="B808" s="1">
        <v>43.2</v>
      </c>
      <c r="C808" s="1"/>
      <c r="D808" s="11"/>
      <c r="E808">
        <f t="shared" si="19"/>
        <v>0.146593152</v>
      </c>
    </row>
    <row r="809" spans="1:5" x14ac:dyDescent="0.25">
      <c r="A809" s="4">
        <v>35</v>
      </c>
      <c r="B809" s="1">
        <v>34</v>
      </c>
      <c r="C809" s="1"/>
      <c r="D809" s="11"/>
      <c r="E809">
        <f t="shared" si="19"/>
        <v>9.0803800000000004E-2</v>
      </c>
    </row>
    <row r="810" spans="1:5" x14ac:dyDescent="0.25">
      <c r="A810" s="1">
        <v>36</v>
      </c>
      <c r="B810" s="1">
        <v>35.9</v>
      </c>
      <c r="C810" s="1"/>
      <c r="D810" s="11"/>
      <c r="E810">
        <f t="shared" si="19"/>
        <v>0.10123602549999999</v>
      </c>
    </row>
    <row r="811" spans="1:5" x14ac:dyDescent="0.25">
      <c r="A811" s="4">
        <v>37</v>
      </c>
      <c r="B811" s="1">
        <v>28</v>
      </c>
      <c r="C811" s="1"/>
      <c r="D811" s="11"/>
      <c r="E811">
        <f t="shared" si="19"/>
        <v>6.1583199999999998E-2</v>
      </c>
    </row>
    <row r="812" spans="1:5" x14ac:dyDescent="0.25">
      <c r="A812" s="1">
        <v>38</v>
      </c>
      <c r="B812" s="1">
        <v>24.2</v>
      </c>
      <c r="C812" s="1"/>
      <c r="D812" s="11"/>
      <c r="E812">
        <f t="shared" si="19"/>
        <v>4.6002021999999997E-2</v>
      </c>
    </row>
    <row r="813" spans="1:5" x14ac:dyDescent="0.25">
      <c r="A813" s="4">
        <v>39</v>
      </c>
      <c r="B813" s="1">
        <v>28.6</v>
      </c>
      <c r="C813" s="1"/>
      <c r="D813" s="11"/>
      <c r="E813">
        <f t="shared" si="19"/>
        <v>6.4250757999999991E-2</v>
      </c>
    </row>
    <row r="814" spans="1:5" x14ac:dyDescent="0.25">
      <c r="A814" s="1">
        <v>40</v>
      </c>
      <c r="B814" s="1">
        <v>30.7</v>
      </c>
      <c r="C814" s="1"/>
      <c r="D814" s="11"/>
      <c r="E814">
        <f t="shared" si="19"/>
        <v>7.4032589499999996E-2</v>
      </c>
    </row>
    <row r="815" spans="1:5" x14ac:dyDescent="0.25">
      <c r="A815" s="4">
        <v>41</v>
      </c>
      <c r="B815" s="1">
        <v>18.600000000000001</v>
      </c>
      <c r="C815" s="1"/>
      <c r="D815" s="11"/>
      <c r="E815">
        <f t="shared" si="19"/>
        <v>2.7175158000000005E-2</v>
      </c>
    </row>
    <row r="816" spans="1:5" x14ac:dyDescent="0.25">
      <c r="A816" s="1">
        <v>42</v>
      </c>
      <c r="B816" s="1">
        <v>22.9</v>
      </c>
      <c r="C816" s="1"/>
      <c r="D816" s="11"/>
      <c r="E816">
        <f t="shared" si="19"/>
        <v>4.1192405499999994E-2</v>
      </c>
    </row>
    <row r="817" spans="1:5" x14ac:dyDescent="0.25">
      <c r="A817" s="4">
        <v>43</v>
      </c>
      <c r="B817" s="1">
        <v>34.299999999999997</v>
      </c>
      <c r="C817" s="1"/>
      <c r="D817" s="11"/>
      <c r="E817">
        <f t="shared" si="19"/>
        <v>9.2413289499999982E-2</v>
      </c>
    </row>
    <row r="818" spans="1:5" x14ac:dyDescent="0.25">
      <c r="A818" s="1">
        <v>44</v>
      </c>
      <c r="B818" s="1">
        <v>41.9</v>
      </c>
      <c r="C818" s="1"/>
      <c r="D818" s="11"/>
      <c r="E818">
        <f t="shared" si="19"/>
        <v>0.13790316549999998</v>
      </c>
    </row>
    <row r="819" spans="1:5" x14ac:dyDescent="0.25">
      <c r="A819" s="4">
        <v>45</v>
      </c>
      <c r="B819" s="1">
        <v>38.9</v>
      </c>
      <c r="C819" s="1"/>
      <c r="D819" s="11"/>
      <c r="E819">
        <f t="shared" si="19"/>
        <v>0.11886264549999999</v>
      </c>
    </row>
    <row r="820" spans="1:5" x14ac:dyDescent="0.25">
      <c r="A820" s="1">
        <v>46</v>
      </c>
      <c r="B820" s="1">
        <v>27.6</v>
      </c>
      <c r="C820" s="1"/>
      <c r="D820" s="11"/>
      <c r="E820">
        <f t="shared" si="19"/>
        <v>5.9836248000000009E-2</v>
      </c>
    </row>
    <row r="821" spans="1:5" x14ac:dyDescent="0.25">
      <c r="A821" s="4">
        <v>47</v>
      </c>
      <c r="B821" s="1">
        <v>22.1</v>
      </c>
      <c r="C821" s="1"/>
      <c r="D821" s="11"/>
      <c r="E821">
        <f t="shared" si="19"/>
        <v>3.8364605500000003E-2</v>
      </c>
    </row>
    <row r="822" spans="1:5" x14ac:dyDescent="0.25">
      <c r="A822" s="1">
        <v>48</v>
      </c>
      <c r="B822" s="1">
        <v>24.2</v>
      </c>
      <c r="C822" s="1"/>
      <c r="D822" s="11"/>
      <c r="E822">
        <f t="shared" si="19"/>
        <v>4.6002021999999997E-2</v>
      </c>
    </row>
    <row r="823" spans="1:5" x14ac:dyDescent="0.25">
      <c r="A823" s="4">
        <v>49</v>
      </c>
      <c r="B823" s="1">
        <v>23.9</v>
      </c>
      <c r="C823" s="1"/>
      <c r="D823" s="11"/>
      <c r="E823">
        <f t="shared" si="19"/>
        <v>4.4868545499999996E-2</v>
      </c>
    </row>
    <row r="824" spans="1:5" x14ac:dyDescent="0.25">
      <c r="A824" s="1">
        <v>50</v>
      </c>
      <c r="B824" s="1">
        <v>21.5</v>
      </c>
      <c r="C824" s="1"/>
      <c r="D824" s="11"/>
      <c r="E824">
        <f t="shared" si="19"/>
        <v>3.6309737500000001E-2</v>
      </c>
    </row>
    <row r="825" spans="1:5" x14ac:dyDescent="0.25">
      <c r="A825" s="4">
        <v>51</v>
      </c>
      <c r="B825" s="1">
        <v>32.200000000000003</v>
      </c>
      <c r="C825" s="1"/>
      <c r="D825" s="11"/>
      <c r="E825">
        <f t="shared" si="19"/>
        <v>8.1443782000000006E-2</v>
      </c>
    </row>
    <row r="826" spans="1:5" x14ac:dyDescent="0.25">
      <c r="A826" s="1">
        <v>52</v>
      </c>
      <c r="B826" s="1">
        <v>34.200000000000003</v>
      </c>
      <c r="C826" s="1"/>
      <c r="D826" s="11"/>
      <c r="E826">
        <f t="shared" si="19"/>
        <v>9.1875222000000006E-2</v>
      </c>
    </row>
    <row r="827" spans="1:5" x14ac:dyDescent="0.25">
      <c r="A827" s="4">
        <v>53</v>
      </c>
      <c r="B827" s="1">
        <v>33.700000000000003</v>
      </c>
      <c r="C827" s="1"/>
      <c r="D827" s="11"/>
      <c r="E827">
        <f t="shared" si="19"/>
        <v>8.9208449500000023E-2</v>
      </c>
    </row>
    <row r="828" spans="1:5" x14ac:dyDescent="0.25">
      <c r="A828" s="1">
        <v>54</v>
      </c>
      <c r="B828" s="1">
        <v>28.9</v>
      </c>
      <c r="C828" s="1"/>
      <c r="D828" s="11"/>
      <c r="E828">
        <f t="shared" si="19"/>
        <v>6.5605745499999993E-2</v>
      </c>
    </row>
    <row r="829" spans="1:5" x14ac:dyDescent="0.25">
      <c r="A829" s="4">
        <v>55</v>
      </c>
      <c r="B829" s="1">
        <v>29.1</v>
      </c>
      <c r="C829" s="1"/>
      <c r="D829" s="11"/>
      <c r="E829">
        <f t="shared" si="19"/>
        <v>6.6516925500000004E-2</v>
      </c>
    </row>
    <row r="830" spans="1:5" x14ac:dyDescent="0.25">
      <c r="A830" s="1">
        <v>56</v>
      </c>
      <c r="B830" s="1">
        <v>26.4</v>
      </c>
      <c r="C830" s="1"/>
      <c r="D830" s="11"/>
      <c r="E830">
        <f t="shared" si="19"/>
        <v>5.4746207999999991E-2</v>
      </c>
    </row>
    <row r="831" spans="1:5" x14ac:dyDescent="0.25">
      <c r="A831" s="4">
        <v>57</v>
      </c>
      <c r="B831" s="1">
        <v>25.1</v>
      </c>
      <c r="C831" s="1"/>
      <c r="D831" s="11"/>
      <c r="E831">
        <f t="shared" ref="E831:E855" si="20">(3.142*(B831*B831))/40000</f>
        <v>4.9487285500000006E-2</v>
      </c>
    </row>
    <row r="832" spans="1:5" x14ac:dyDescent="0.25">
      <c r="A832" s="1">
        <v>58</v>
      </c>
      <c r="B832" s="1">
        <v>34.799999999999997</v>
      </c>
      <c r="C832" s="1"/>
      <c r="D832" s="11"/>
      <c r="E832">
        <f t="shared" si="20"/>
        <v>9.5127191999999985E-2</v>
      </c>
    </row>
    <row r="833" spans="1:5" x14ac:dyDescent="0.25">
      <c r="A833" s="4">
        <v>59</v>
      </c>
      <c r="B833" s="1">
        <v>36.299999999999997</v>
      </c>
      <c r="C833" s="1"/>
      <c r="D833" s="11"/>
      <c r="E833">
        <f t="shared" si="20"/>
        <v>0.10350454949999999</v>
      </c>
    </row>
    <row r="834" spans="1:5" x14ac:dyDescent="0.25">
      <c r="A834" s="1">
        <v>60</v>
      </c>
      <c r="B834" s="1">
        <v>22.4</v>
      </c>
      <c r="C834" s="1"/>
      <c r="D834" s="11"/>
      <c r="E834">
        <f t="shared" si="20"/>
        <v>3.9413247999999991E-2</v>
      </c>
    </row>
    <row r="835" spans="1:5" x14ac:dyDescent="0.25">
      <c r="A835" s="4">
        <v>61</v>
      </c>
      <c r="B835" s="1">
        <v>38.299999999999997</v>
      </c>
      <c r="C835" s="1"/>
      <c r="D835" s="11"/>
      <c r="E835">
        <f t="shared" si="20"/>
        <v>0.11522420949999998</v>
      </c>
    </row>
    <row r="836" spans="1:5" x14ac:dyDescent="0.25">
      <c r="A836" s="1">
        <v>62</v>
      </c>
      <c r="B836" s="1">
        <v>35</v>
      </c>
      <c r="C836" s="1"/>
      <c r="D836" s="11"/>
      <c r="E836">
        <f t="shared" si="20"/>
        <v>9.6223749999999997E-2</v>
      </c>
    </row>
    <row r="837" spans="1:5" x14ac:dyDescent="0.25">
      <c r="A837" s="4">
        <v>63</v>
      </c>
      <c r="B837" s="1">
        <v>19.7</v>
      </c>
      <c r="C837" s="1"/>
      <c r="D837" s="11"/>
      <c r="E837">
        <f t="shared" si="20"/>
        <v>3.0484469499999993E-2</v>
      </c>
    </row>
    <row r="838" spans="1:5" x14ac:dyDescent="0.25">
      <c r="A838" s="1">
        <v>64</v>
      </c>
      <c r="B838" s="1">
        <v>31.4</v>
      </c>
      <c r="C838" s="1"/>
      <c r="D838" s="11"/>
      <c r="E838">
        <f t="shared" si="20"/>
        <v>7.7447157999999988E-2</v>
      </c>
    </row>
    <row r="839" spans="1:5" x14ac:dyDescent="0.25">
      <c r="A839" s="4">
        <v>65</v>
      </c>
      <c r="B839" s="1">
        <v>28.4</v>
      </c>
      <c r="C839" s="1"/>
      <c r="D839" s="11"/>
      <c r="E839">
        <f t="shared" si="20"/>
        <v>6.3355287999999996E-2</v>
      </c>
    </row>
    <row r="840" spans="1:5" x14ac:dyDescent="0.25">
      <c r="A840" s="1">
        <v>66</v>
      </c>
      <c r="B840" s="1">
        <v>31.8</v>
      </c>
      <c r="C840" s="1"/>
      <c r="D840" s="11"/>
      <c r="E840">
        <f t="shared" si="20"/>
        <v>7.9432902E-2</v>
      </c>
    </row>
    <row r="841" spans="1:5" x14ac:dyDescent="0.25">
      <c r="A841" s="4">
        <v>67</v>
      </c>
      <c r="B841" s="1">
        <v>21.3</v>
      </c>
      <c r="C841" s="1"/>
      <c r="D841" s="11"/>
      <c r="E841">
        <f t="shared" si="20"/>
        <v>3.5637349500000005E-2</v>
      </c>
    </row>
    <row r="842" spans="1:5" x14ac:dyDescent="0.25">
      <c r="A842" s="1">
        <v>68</v>
      </c>
      <c r="B842" s="1">
        <v>36</v>
      </c>
      <c r="C842" s="1"/>
      <c r="D842" s="11"/>
      <c r="E842">
        <f t="shared" si="20"/>
        <v>0.1018008</v>
      </c>
    </row>
    <row r="843" spans="1:5" x14ac:dyDescent="0.25">
      <c r="A843" s="4">
        <v>69</v>
      </c>
      <c r="B843" s="1">
        <v>34.4</v>
      </c>
      <c r="C843" s="1"/>
      <c r="D843" s="11"/>
      <c r="E843">
        <f t="shared" si="20"/>
        <v>9.295292799999999E-2</v>
      </c>
    </row>
    <row r="844" spans="1:5" x14ac:dyDescent="0.25">
      <c r="A844" s="1">
        <v>70</v>
      </c>
      <c r="B844" s="1">
        <v>25.1</v>
      </c>
      <c r="C844" s="1"/>
      <c r="D844" s="11"/>
      <c r="E844">
        <f t="shared" si="20"/>
        <v>4.9487285500000006E-2</v>
      </c>
    </row>
    <row r="845" spans="1:5" x14ac:dyDescent="0.25">
      <c r="A845" s="12">
        <v>71</v>
      </c>
      <c r="B845" s="2">
        <v>62.5</v>
      </c>
      <c r="C845" s="2">
        <v>27.2</v>
      </c>
      <c r="D845" s="18"/>
      <c r="E845">
        <f t="shared" si="20"/>
        <v>0.30683593749999999</v>
      </c>
    </row>
    <row r="846" spans="1:5" x14ac:dyDescent="0.25">
      <c r="A846" s="1">
        <v>72</v>
      </c>
      <c r="B846" s="1">
        <v>45.1</v>
      </c>
      <c r="C846" s="1"/>
      <c r="D846" s="11"/>
      <c r="E846">
        <f t="shared" si="20"/>
        <v>0.1597714855</v>
      </c>
    </row>
    <row r="847" spans="1:5" x14ac:dyDescent="0.25">
      <c r="A847" s="4">
        <v>73</v>
      </c>
      <c r="B847" s="1">
        <v>31.1</v>
      </c>
      <c r="C847" s="1"/>
      <c r="D847" s="11"/>
      <c r="E847">
        <f t="shared" si="20"/>
        <v>7.5974345499999998E-2</v>
      </c>
    </row>
    <row r="848" spans="1:5" x14ac:dyDescent="0.25">
      <c r="A848" s="1">
        <v>74</v>
      </c>
      <c r="B848" s="1">
        <v>38</v>
      </c>
      <c r="C848" s="1"/>
      <c r="D848" s="11"/>
      <c r="E848">
        <f t="shared" si="20"/>
        <v>0.11342619999999999</v>
      </c>
    </row>
    <row r="849" spans="1:18" x14ac:dyDescent="0.25">
      <c r="A849" s="4">
        <v>75</v>
      </c>
      <c r="B849" s="1">
        <v>30.4</v>
      </c>
      <c r="C849" s="1"/>
      <c r="D849" s="11"/>
      <c r="E849">
        <f t="shared" si="20"/>
        <v>7.2592768000000002E-2</v>
      </c>
    </row>
    <row r="850" spans="1:18" x14ac:dyDescent="0.25">
      <c r="A850" s="1">
        <v>76</v>
      </c>
      <c r="B850" s="1">
        <v>35.1</v>
      </c>
      <c r="C850" s="1"/>
      <c r="D850" s="11"/>
      <c r="E850">
        <f t="shared" si="20"/>
        <v>9.677438549999999E-2</v>
      </c>
    </row>
    <row r="851" spans="1:18" x14ac:dyDescent="0.25">
      <c r="A851" s="4">
        <v>77</v>
      </c>
      <c r="B851" s="1">
        <v>19.7</v>
      </c>
      <c r="C851" s="1"/>
      <c r="D851" s="11"/>
      <c r="E851">
        <f t="shared" si="20"/>
        <v>3.0484469499999993E-2</v>
      </c>
    </row>
    <row r="852" spans="1:18" x14ac:dyDescent="0.25">
      <c r="A852" s="1">
        <v>78</v>
      </c>
      <c r="B852" s="1">
        <v>46.2</v>
      </c>
      <c r="C852" s="1"/>
      <c r="D852" s="11"/>
      <c r="E852">
        <f t="shared" si="20"/>
        <v>0.16766026199999998</v>
      </c>
    </row>
    <row r="853" spans="1:18" x14ac:dyDescent="0.25">
      <c r="A853" s="4">
        <v>79</v>
      </c>
      <c r="B853" s="1">
        <v>40</v>
      </c>
      <c r="C853" s="1"/>
      <c r="D853" s="11"/>
      <c r="E853">
        <f t="shared" si="20"/>
        <v>0.12567999999999999</v>
      </c>
    </row>
    <row r="854" spans="1:18" x14ac:dyDescent="0.25">
      <c r="A854" s="1">
        <v>80</v>
      </c>
      <c r="B854" s="1">
        <v>27.5</v>
      </c>
      <c r="C854" s="1"/>
      <c r="D854" s="11"/>
      <c r="E854">
        <f t="shared" si="20"/>
        <v>5.9403437499999996E-2</v>
      </c>
    </row>
    <row r="855" spans="1:18" x14ac:dyDescent="0.25">
      <c r="A855" s="4">
        <v>81</v>
      </c>
      <c r="B855" s="1">
        <v>39.1</v>
      </c>
      <c r="C855" s="1"/>
      <c r="D855" s="11"/>
      <c r="E855">
        <f t="shared" si="20"/>
        <v>0.1200880255</v>
      </c>
    </row>
    <row r="856" spans="1:18" x14ac:dyDescent="0.25">
      <c r="A856" s="11"/>
      <c r="B856" s="11"/>
      <c r="C856" s="11"/>
      <c r="D856" s="11"/>
    </row>
    <row r="857" spans="1:18" ht="15.75" thickBot="1" x14ac:dyDescent="0.3">
      <c r="A857" t="s">
        <v>40</v>
      </c>
    </row>
    <row r="858" spans="1:18" ht="45.75" thickBot="1" x14ac:dyDescent="0.3">
      <c r="A858" s="5" t="s">
        <v>57</v>
      </c>
      <c r="B858" s="7" t="s">
        <v>2</v>
      </c>
      <c r="C858" s="6" t="s">
        <v>16</v>
      </c>
      <c r="D858" s="11"/>
      <c r="H858" s="23" t="s">
        <v>59</v>
      </c>
      <c r="I858" s="23" t="s">
        <v>60</v>
      </c>
      <c r="J858" s="23" t="s">
        <v>72</v>
      </c>
      <c r="K858" s="23" t="s">
        <v>64</v>
      </c>
      <c r="L858" s="23" t="s">
        <v>62</v>
      </c>
      <c r="M858" s="23" t="s">
        <v>68</v>
      </c>
      <c r="N858" s="23" t="s">
        <v>63</v>
      </c>
      <c r="O858" s="23" t="s">
        <v>65</v>
      </c>
      <c r="P858" s="23" t="s">
        <v>71</v>
      </c>
      <c r="Q858" s="23" t="s">
        <v>61</v>
      </c>
      <c r="R858" s="23" t="s">
        <v>75</v>
      </c>
    </row>
    <row r="859" spans="1:18" x14ac:dyDescent="0.25">
      <c r="A859" s="13">
        <v>1</v>
      </c>
      <c r="B859" s="13">
        <v>61.8</v>
      </c>
      <c r="C859" s="13">
        <v>28.3</v>
      </c>
      <c r="D859" s="19"/>
      <c r="E859">
        <f t="shared" ref="E859:E922" si="21">(3.142*(B859*B859))/40000</f>
        <v>0.30000130199999997</v>
      </c>
      <c r="H859" s="22">
        <f>(C859+C869)/2</f>
        <v>26.15</v>
      </c>
      <c r="I859" s="22">
        <v>11.62</v>
      </c>
      <c r="J859" s="22">
        <v>1959</v>
      </c>
      <c r="K859" s="22">
        <f>2020-J859</f>
        <v>61</v>
      </c>
      <c r="L859" s="22">
        <f>COUNT(B859:B908)</f>
        <v>50</v>
      </c>
      <c r="M859" s="22">
        <f>SUM(E859:E908)</f>
        <v>5.3683858524999986</v>
      </c>
      <c r="N859" s="22">
        <f>SUM(B859:B908)/L859</f>
        <v>35.489999999999988</v>
      </c>
      <c r="O859" s="22">
        <f>P859/L859</f>
        <v>1.2476128721209996</v>
      </c>
      <c r="P859" s="22">
        <f>I859*M859</f>
        <v>62.380643606049979</v>
      </c>
      <c r="Q859" s="22">
        <v>18</v>
      </c>
      <c r="R859" s="22" t="s">
        <v>85</v>
      </c>
    </row>
    <row r="860" spans="1:18" x14ac:dyDescent="0.25">
      <c r="A860" s="1">
        <v>2</v>
      </c>
      <c r="B860" s="1">
        <v>44.3</v>
      </c>
      <c r="C860" s="1"/>
      <c r="D860" s="11"/>
      <c r="E860">
        <f t="shared" si="21"/>
        <v>0.15415358949999997</v>
      </c>
    </row>
    <row r="861" spans="1:18" x14ac:dyDescent="0.25">
      <c r="A861" s="4">
        <v>3</v>
      </c>
      <c r="B861" s="1">
        <v>42.1</v>
      </c>
      <c r="C861" s="1"/>
      <c r="D861" s="11"/>
      <c r="E861">
        <f t="shared" si="21"/>
        <v>0.13922280549999999</v>
      </c>
    </row>
    <row r="862" spans="1:18" x14ac:dyDescent="0.25">
      <c r="A862" s="1">
        <v>4</v>
      </c>
      <c r="B862" s="1">
        <v>35.799999999999997</v>
      </c>
      <c r="C862" s="1"/>
      <c r="D862" s="11"/>
      <c r="E862">
        <f t="shared" si="21"/>
        <v>0.10067282199999998</v>
      </c>
    </row>
    <row r="863" spans="1:18" x14ac:dyDescent="0.25">
      <c r="A863" s="4">
        <v>5</v>
      </c>
      <c r="B863" s="1">
        <v>44.6</v>
      </c>
      <c r="C863" s="1"/>
      <c r="D863" s="11"/>
      <c r="E863">
        <f t="shared" si="21"/>
        <v>0.156248518</v>
      </c>
    </row>
    <row r="864" spans="1:18" x14ac:dyDescent="0.25">
      <c r="A864" s="1">
        <v>6</v>
      </c>
      <c r="B864" s="1">
        <v>48.6</v>
      </c>
      <c r="C864" s="1"/>
      <c r="D864" s="11"/>
      <c r="E864">
        <f t="shared" si="21"/>
        <v>0.185531958</v>
      </c>
    </row>
    <row r="865" spans="1:5" x14ac:dyDescent="0.25">
      <c r="A865" s="4">
        <v>7</v>
      </c>
      <c r="B865" s="1">
        <v>28</v>
      </c>
      <c r="C865" s="1"/>
      <c r="D865" s="11"/>
      <c r="E865">
        <f t="shared" si="21"/>
        <v>6.1583199999999998E-2</v>
      </c>
    </row>
    <row r="866" spans="1:5" x14ac:dyDescent="0.25">
      <c r="A866" s="1">
        <v>8</v>
      </c>
      <c r="B866" s="1">
        <v>42.8</v>
      </c>
      <c r="C866" s="1"/>
      <c r="D866" s="11"/>
      <c r="E866">
        <f t="shared" si="21"/>
        <v>0.14389103199999997</v>
      </c>
    </row>
    <row r="867" spans="1:5" x14ac:dyDescent="0.25">
      <c r="A867" s="4">
        <v>9</v>
      </c>
      <c r="B867" s="1">
        <v>22.1</v>
      </c>
      <c r="C867" s="1"/>
      <c r="D867" s="11"/>
      <c r="E867">
        <f t="shared" si="21"/>
        <v>3.8364605500000003E-2</v>
      </c>
    </row>
    <row r="868" spans="1:5" x14ac:dyDescent="0.25">
      <c r="A868" s="1">
        <v>10</v>
      </c>
      <c r="B868" s="1">
        <v>29.1</v>
      </c>
      <c r="C868" s="1"/>
      <c r="D868" s="11"/>
      <c r="E868">
        <f t="shared" si="21"/>
        <v>6.6516925500000004E-2</v>
      </c>
    </row>
    <row r="869" spans="1:5" x14ac:dyDescent="0.25">
      <c r="A869" s="12">
        <v>11</v>
      </c>
      <c r="B869" s="2">
        <v>67.2</v>
      </c>
      <c r="C869" s="2">
        <v>24</v>
      </c>
      <c r="D869" s="18"/>
      <c r="E869">
        <f t="shared" si="21"/>
        <v>0.354719232</v>
      </c>
    </row>
    <row r="870" spans="1:5" x14ac:dyDescent="0.25">
      <c r="A870" s="1">
        <v>12</v>
      </c>
      <c r="B870" s="1">
        <v>31.5</v>
      </c>
      <c r="C870" s="1"/>
      <c r="D870" s="11"/>
      <c r="E870">
        <f t="shared" si="21"/>
        <v>7.7941237499999996E-2</v>
      </c>
    </row>
    <row r="871" spans="1:5" x14ac:dyDescent="0.25">
      <c r="A871" s="4">
        <v>13</v>
      </c>
      <c r="B871" s="1">
        <v>22.4</v>
      </c>
      <c r="C871" s="1"/>
      <c r="D871" s="11"/>
      <c r="E871">
        <f t="shared" si="21"/>
        <v>3.9413247999999991E-2</v>
      </c>
    </row>
    <row r="872" spans="1:5" x14ac:dyDescent="0.25">
      <c r="A872" s="1">
        <v>14</v>
      </c>
      <c r="B872" s="1">
        <v>21.1</v>
      </c>
      <c r="C872" s="1"/>
      <c r="D872" s="11"/>
      <c r="E872">
        <f t="shared" si="21"/>
        <v>3.4971245500000005E-2</v>
      </c>
    </row>
    <row r="873" spans="1:5" x14ac:dyDescent="0.25">
      <c r="A873" s="4">
        <v>15</v>
      </c>
      <c r="B873" s="1">
        <v>22.4</v>
      </c>
      <c r="C873" s="1"/>
      <c r="D873" s="11"/>
      <c r="E873">
        <f t="shared" si="21"/>
        <v>3.9413247999999991E-2</v>
      </c>
    </row>
    <row r="874" spans="1:5" x14ac:dyDescent="0.25">
      <c r="A874" s="1">
        <v>16</v>
      </c>
      <c r="B874" s="1">
        <v>42.4</v>
      </c>
      <c r="C874" s="1"/>
      <c r="D874" s="11"/>
      <c r="E874">
        <f t="shared" si="21"/>
        <v>0.14121404800000001</v>
      </c>
    </row>
    <row r="875" spans="1:5" x14ac:dyDescent="0.25">
      <c r="A875" s="4">
        <v>17</v>
      </c>
      <c r="B875" s="1">
        <v>27.9</v>
      </c>
      <c r="C875" s="1"/>
      <c r="D875" s="11"/>
      <c r="E875">
        <f t="shared" si="21"/>
        <v>6.1144105500000004E-2</v>
      </c>
    </row>
    <row r="876" spans="1:5" x14ac:dyDescent="0.25">
      <c r="A876" s="1">
        <v>18</v>
      </c>
      <c r="B876" s="1">
        <v>49.3</v>
      </c>
      <c r="C876" s="1"/>
      <c r="D876" s="11"/>
      <c r="E876">
        <f t="shared" si="21"/>
        <v>0.19091498949999997</v>
      </c>
    </row>
    <row r="877" spans="1:5" x14ac:dyDescent="0.25">
      <c r="A877" s="4">
        <v>19</v>
      </c>
      <c r="B877" s="1">
        <v>31</v>
      </c>
      <c r="C877" s="1"/>
      <c r="D877" s="11"/>
      <c r="E877">
        <f t="shared" si="21"/>
        <v>7.5486549999999999E-2</v>
      </c>
    </row>
    <row r="878" spans="1:5" x14ac:dyDescent="0.25">
      <c r="A878" s="1">
        <v>20</v>
      </c>
      <c r="B878" s="1">
        <v>40.799999999999997</v>
      </c>
      <c r="C878" s="1"/>
      <c r="D878" s="11"/>
      <c r="E878">
        <f t="shared" si="21"/>
        <v>0.13075747199999999</v>
      </c>
    </row>
    <row r="879" spans="1:5" x14ac:dyDescent="0.25">
      <c r="A879" s="4">
        <v>21</v>
      </c>
      <c r="B879" s="1">
        <v>44.1</v>
      </c>
      <c r="C879" s="1"/>
      <c r="D879" s="11"/>
      <c r="E879">
        <f t="shared" si="21"/>
        <v>0.15276482550000001</v>
      </c>
    </row>
    <row r="880" spans="1:5" x14ac:dyDescent="0.25">
      <c r="A880" s="1">
        <v>22</v>
      </c>
      <c r="B880" s="1">
        <v>31.4</v>
      </c>
      <c r="C880" s="1"/>
      <c r="D880" s="11"/>
      <c r="E880">
        <f t="shared" si="21"/>
        <v>7.7447157999999988E-2</v>
      </c>
    </row>
    <row r="881" spans="1:5" x14ac:dyDescent="0.25">
      <c r="A881" s="4">
        <v>23</v>
      </c>
      <c r="B881" s="1">
        <v>16.399999999999999</v>
      </c>
      <c r="C881" s="1"/>
      <c r="D881" s="11"/>
      <c r="E881">
        <f t="shared" si="21"/>
        <v>2.1126807999999997E-2</v>
      </c>
    </row>
    <row r="882" spans="1:5" x14ac:dyDescent="0.25">
      <c r="A882" s="1">
        <v>24</v>
      </c>
      <c r="B882" s="1">
        <v>36.299999999999997</v>
      </c>
      <c r="C882" s="1"/>
      <c r="D882" s="11"/>
      <c r="E882">
        <f t="shared" si="21"/>
        <v>0.10350454949999999</v>
      </c>
    </row>
    <row r="883" spans="1:5" x14ac:dyDescent="0.25">
      <c r="A883" s="4">
        <v>25</v>
      </c>
      <c r="B883" s="1">
        <v>41.1</v>
      </c>
      <c r="C883" s="1"/>
      <c r="D883" s="11"/>
      <c r="E883">
        <f t="shared" si="21"/>
        <v>0.1326874455</v>
      </c>
    </row>
    <row r="884" spans="1:5" x14ac:dyDescent="0.25">
      <c r="A884" s="1">
        <v>26</v>
      </c>
      <c r="B884" s="1">
        <v>26.9</v>
      </c>
      <c r="C884" s="1"/>
      <c r="D884" s="11"/>
      <c r="E884">
        <f t="shared" si="21"/>
        <v>5.6839565499999994E-2</v>
      </c>
    </row>
    <row r="885" spans="1:5" x14ac:dyDescent="0.25">
      <c r="A885" s="4">
        <v>27</v>
      </c>
      <c r="B885" s="1">
        <v>28.8</v>
      </c>
      <c r="C885" s="1"/>
      <c r="D885" s="11"/>
      <c r="E885">
        <f t="shared" si="21"/>
        <v>6.5152511999999996E-2</v>
      </c>
    </row>
    <row r="886" spans="1:5" x14ac:dyDescent="0.25">
      <c r="A886" s="1">
        <v>28</v>
      </c>
      <c r="B886" s="1">
        <v>31.4</v>
      </c>
      <c r="C886" s="1"/>
      <c r="D886" s="11"/>
      <c r="E886">
        <f t="shared" si="21"/>
        <v>7.7447157999999988E-2</v>
      </c>
    </row>
    <row r="887" spans="1:5" x14ac:dyDescent="0.25">
      <c r="A887" s="4">
        <v>29</v>
      </c>
      <c r="B887" s="1">
        <v>26.4</v>
      </c>
      <c r="C887" s="1"/>
      <c r="D887" s="11"/>
      <c r="E887">
        <f t="shared" si="21"/>
        <v>5.4746207999999991E-2</v>
      </c>
    </row>
    <row r="888" spans="1:5" x14ac:dyDescent="0.25">
      <c r="A888" s="1">
        <v>30</v>
      </c>
      <c r="B888" s="1">
        <v>29.2</v>
      </c>
      <c r="C888" s="1"/>
      <c r="D888" s="11"/>
      <c r="E888">
        <f t="shared" si="21"/>
        <v>6.6974871999999991E-2</v>
      </c>
    </row>
    <row r="889" spans="1:5" x14ac:dyDescent="0.25">
      <c r="A889" s="4">
        <v>31</v>
      </c>
      <c r="B889" s="1">
        <v>32.9</v>
      </c>
      <c r="C889" s="1"/>
      <c r="D889" s="11"/>
      <c r="E889">
        <f t="shared" si="21"/>
        <v>8.5023305499999979E-2</v>
      </c>
    </row>
    <row r="890" spans="1:5" x14ac:dyDescent="0.25">
      <c r="A890" s="1">
        <v>32</v>
      </c>
      <c r="B890" s="1">
        <v>25.6</v>
      </c>
      <c r="C890" s="1"/>
      <c r="D890" s="11"/>
      <c r="E890">
        <f t="shared" si="21"/>
        <v>5.1478528000000003E-2</v>
      </c>
    </row>
    <row r="891" spans="1:5" x14ac:dyDescent="0.25">
      <c r="A891" s="4">
        <v>33</v>
      </c>
      <c r="B891" s="1">
        <v>33.799999999999997</v>
      </c>
      <c r="C891" s="1"/>
      <c r="D891" s="11"/>
      <c r="E891">
        <f t="shared" si="21"/>
        <v>8.9738661999999983E-2</v>
      </c>
    </row>
    <row r="892" spans="1:5" x14ac:dyDescent="0.25">
      <c r="A892" s="1">
        <v>34</v>
      </c>
      <c r="B892" s="1">
        <v>27</v>
      </c>
      <c r="C892" s="1"/>
      <c r="D892" s="11"/>
      <c r="E892">
        <f t="shared" si="21"/>
        <v>5.726295E-2</v>
      </c>
    </row>
    <row r="893" spans="1:5" x14ac:dyDescent="0.25">
      <c r="A893" s="4">
        <v>35</v>
      </c>
      <c r="B893" s="1">
        <v>41.8</v>
      </c>
      <c r="C893" s="1"/>
      <c r="D893" s="11"/>
      <c r="E893">
        <f t="shared" si="21"/>
        <v>0.13724570199999997</v>
      </c>
    </row>
    <row r="894" spans="1:5" x14ac:dyDescent="0.25">
      <c r="A894" s="1">
        <v>36</v>
      </c>
      <c r="B894" s="1">
        <v>21</v>
      </c>
      <c r="C894" s="1"/>
      <c r="D894" s="11"/>
      <c r="E894">
        <f t="shared" si="21"/>
        <v>3.4640549999999999E-2</v>
      </c>
    </row>
    <row r="895" spans="1:5" x14ac:dyDescent="0.25">
      <c r="A895" s="4">
        <v>37</v>
      </c>
      <c r="B895" s="1">
        <v>30.2</v>
      </c>
      <c r="C895" s="1"/>
      <c r="D895" s="11"/>
      <c r="E895">
        <f t="shared" si="21"/>
        <v>7.1640741999999993E-2</v>
      </c>
    </row>
    <row r="896" spans="1:5" x14ac:dyDescent="0.25">
      <c r="A896" s="1">
        <v>38</v>
      </c>
      <c r="B896" s="1">
        <v>33.799999999999997</v>
      </c>
      <c r="C896" s="1"/>
      <c r="D896" s="11"/>
      <c r="E896">
        <f t="shared" si="21"/>
        <v>8.9738661999999983E-2</v>
      </c>
    </row>
    <row r="897" spans="1:18" x14ac:dyDescent="0.25">
      <c r="A897" s="4">
        <v>39</v>
      </c>
      <c r="B897" s="1">
        <v>32.799999999999997</v>
      </c>
      <c r="C897" s="1"/>
      <c r="D897" s="11"/>
      <c r="E897">
        <f t="shared" si="21"/>
        <v>8.4507231999999988E-2</v>
      </c>
    </row>
    <row r="898" spans="1:18" x14ac:dyDescent="0.25">
      <c r="A898" s="1">
        <v>40</v>
      </c>
      <c r="B898" s="1">
        <v>35.799999999999997</v>
      </c>
      <c r="C898" s="1"/>
      <c r="D898" s="11"/>
      <c r="E898">
        <f t="shared" si="21"/>
        <v>0.10067282199999998</v>
      </c>
    </row>
    <row r="899" spans="1:18" x14ac:dyDescent="0.25">
      <c r="A899" s="4">
        <v>41</v>
      </c>
      <c r="B899" s="1">
        <v>35.299999999999997</v>
      </c>
      <c r="C899" s="1"/>
      <c r="D899" s="11"/>
      <c r="E899">
        <f t="shared" si="21"/>
        <v>9.7880369499999967E-2</v>
      </c>
    </row>
    <row r="900" spans="1:18" x14ac:dyDescent="0.25">
      <c r="A900" s="1">
        <v>42</v>
      </c>
      <c r="B900" s="1">
        <v>31.1</v>
      </c>
      <c r="C900" s="1"/>
      <c r="D900" s="11"/>
      <c r="E900">
        <f t="shared" si="21"/>
        <v>7.5974345499999998E-2</v>
      </c>
    </row>
    <row r="901" spans="1:18" x14ac:dyDescent="0.25">
      <c r="A901" s="4">
        <v>43</v>
      </c>
      <c r="B901" s="1">
        <v>44.2</v>
      </c>
      <c r="C901" s="1"/>
      <c r="D901" s="11"/>
      <c r="E901">
        <f t="shared" si="21"/>
        <v>0.15345842200000001</v>
      </c>
    </row>
    <row r="902" spans="1:18" x14ac:dyDescent="0.25">
      <c r="A902" s="1">
        <v>44</v>
      </c>
      <c r="B902" s="1">
        <v>39.6</v>
      </c>
      <c r="C902" s="1"/>
      <c r="D902" s="11"/>
      <c r="E902">
        <f t="shared" si="21"/>
        <v>0.12317896800000001</v>
      </c>
    </row>
    <row r="903" spans="1:18" x14ac:dyDescent="0.25">
      <c r="A903" s="4">
        <v>45</v>
      </c>
      <c r="B903" s="1">
        <v>30.6</v>
      </c>
      <c r="C903" s="1"/>
      <c r="D903" s="11"/>
      <c r="E903">
        <f t="shared" si="21"/>
        <v>7.3551078000000006E-2</v>
      </c>
    </row>
    <row r="904" spans="1:18" x14ac:dyDescent="0.25">
      <c r="A904" s="1">
        <v>46</v>
      </c>
      <c r="B904" s="1">
        <v>32.9</v>
      </c>
      <c r="C904" s="1"/>
      <c r="D904" s="11"/>
      <c r="E904">
        <f t="shared" si="21"/>
        <v>8.5023305499999979E-2</v>
      </c>
    </row>
    <row r="905" spans="1:18" x14ac:dyDescent="0.25">
      <c r="A905" s="4">
        <v>47</v>
      </c>
      <c r="B905" s="1">
        <v>54</v>
      </c>
      <c r="C905" s="1"/>
      <c r="D905" s="11"/>
      <c r="E905">
        <f t="shared" si="21"/>
        <v>0.2290518</v>
      </c>
    </row>
    <row r="906" spans="1:18" x14ac:dyDescent="0.25">
      <c r="A906" s="1">
        <v>48</v>
      </c>
      <c r="B906" s="1">
        <v>54.3</v>
      </c>
      <c r="C906" s="1"/>
      <c r="D906" s="11"/>
      <c r="E906">
        <f t="shared" si="21"/>
        <v>0.23160388949999997</v>
      </c>
    </row>
    <row r="907" spans="1:18" x14ac:dyDescent="0.25">
      <c r="A907" s="4">
        <v>49</v>
      </c>
      <c r="B907" s="1">
        <v>34.5</v>
      </c>
      <c r="C907" s="1"/>
      <c r="D907" s="11"/>
      <c r="E907">
        <f t="shared" si="21"/>
        <v>9.3494137500000005E-2</v>
      </c>
    </row>
    <row r="908" spans="1:18" x14ac:dyDescent="0.25">
      <c r="A908" s="1">
        <v>50</v>
      </c>
      <c r="B908" s="1">
        <v>36.1</v>
      </c>
      <c r="C908" s="1"/>
      <c r="D908" s="11"/>
      <c r="E908">
        <f t="shared" si="21"/>
        <v>0.10236714550000001</v>
      </c>
    </row>
    <row r="909" spans="1:18" x14ac:dyDescent="0.25">
      <c r="A909" s="11"/>
      <c r="B909" s="11"/>
      <c r="C909" s="11"/>
      <c r="D909" s="11"/>
    </row>
    <row r="910" spans="1:18" ht="15.75" thickBot="1" x14ac:dyDescent="0.3">
      <c r="A910" t="s">
        <v>41</v>
      </c>
    </row>
    <row r="911" spans="1:18" ht="45.75" thickBot="1" x14ac:dyDescent="0.3">
      <c r="A911" s="5" t="s">
        <v>57</v>
      </c>
      <c r="B911" s="7" t="s">
        <v>2</v>
      </c>
      <c r="C911" s="6" t="s">
        <v>16</v>
      </c>
      <c r="D911" s="11"/>
      <c r="H911" s="23" t="s">
        <v>59</v>
      </c>
      <c r="I911" s="23" t="s">
        <v>60</v>
      </c>
      <c r="J911" s="23" t="s">
        <v>72</v>
      </c>
      <c r="K911" s="23" t="s">
        <v>64</v>
      </c>
      <c r="L911" s="23" t="s">
        <v>62</v>
      </c>
      <c r="M911" s="23" t="s">
        <v>68</v>
      </c>
      <c r="N911" s="23" t="s">
        <v>63</v>
      </c>
      <c r="O911" s="23" t="s">
        <v>65</v>
      </c>
      <c r="P911" s="23" t="s">
        <v>71</v>
      </c>
      <c r="Q911" s="23" t="s">
        <v>61</v>
      </c>
      <c r="R911" s="23" t="s">
        <v>75</v>
      </c>
    </row>
    <row r="912" spans="1:18" x14ac:dyDescent="0.25">
      <c r="A912" s="4">
        <v>1</v>
      </c>
      <c r="B912" s="4">
        <v>68.2</v>
      </c>
      <c r="C912" s="4"/>
      <c r="D912" s="11"/>
      <c r="E912">
        <f t="shared" si="21"/>
        <v>0.36535490200000004</v>
      </c>
      <c r="H912" s="22">
        <f>(C919+C921)/2</f>
        <v>32.450000000000003</v>
      </c>
      <c r="I912" s="22">
        <v>13.35</v>
      </c>
      <c r="J912" s="22">
        <v>1959</v>
      </c>
      <c r="K912" s="22">
        <f>2020-J912</f>
        <v>61</v>
      </c>
      <c r="L912" s="22">
        <f>COUNT(B912:B978)</f>
        <v>67</v>
      </c>
      <c r="M912" s="22">
        <f>SUM(E912:E978)</f>
        <v>11.3989159995</v>
      </c>
      <c r="N912" s="22">
        <f>SUM(B912:B978)/L912</f>
        <v>44.288059701492543</v>
      </c>
      <c r="O912" s="22">
        <f>P912/L912</f>
        <v>2.2712765461690299</v>
      </c>
      <c r="P912" s="22">
        <f>I912*M912</f>
        <v>152.175528593325</v>
      </c>
      <c r="Q912" s="22">
        <v>20</v>
      </c>
      <c r="R912" s="22" t="s">
        <v>87</v>
      </c>
    </row>
    <row r="913" spans="1:5" x14ac:dyDescent="0.25">
      <c r="A913" s="1">
        <v>2</v>
      </c>
      <c r="B913" s="1">
        <v>51</v>
      </c>
      <c r="C913" s="1"/>
      <c r="D913" s="11"/>
      <c r="E913">
        <f t="shared" si="21"/>
        <v>0.20430854999999998</v>
      </c>
    </row>
    <row r="914" spans="1:5" x14ac:dyDescent="0.25">
      <c r="A914" s="4">
        <v>3</v>
      </c>
      <c r="B914" s="1">
        <v>52.8</v>
      </c>
      <c r="C914" s="1"/>
      <c r="D914" s="11"/>
      <c r="E914">
        <f t="shared" si="21"/>
        <v>0.21898483199999996</v>
      </c>
    </row>
    <row r="915" spans="1:5" x14ac:dyDescent="0.25">
      <c r="A915" s="1">
        <v>4</v>
      </c>
      <c r="B915" s="1">
        <v>40.1</v>
      </c>
      <c r="C915" s="1"/>
      <c r="D915" s="11"/>
      <c r="E915">
        <f t="shared" si="21"/>
        <v>0.1263091855</v>
      </c>
    </row>
    <row r="916" spans="1:5" x14ac:dyDescent="0.25">
      <c r="A916" s="4">
        <v>5</v>
      </c>
      <c r="B916" s="1">
        <v>28.1</v>
      </c>
      <c r="C916" s="1"/>
      <c r="D916" s="11"/>
      <c r="E916">
        <f t="shared" si="21"/>
        <v>6.2023865500000011E-2</v>
      </c>
    </row>
    <row r="917" spans="1:5" x14ac:dyDescent="0.25">
      <c r="A917" s="1">
        <v>6</v>
      </c>
      <c r="B917" s="1">
        <v>55.6</v>
      </c>
      <c r="C917" s="1"/>
      <c r="D917" s="11"/>
      <c r="E917">
        <f t="shared" si="21"/>
        <v>0.24282632800000001</v>
      </c>
    </row>
    <row r="918" spans="1:5" x14ac:dyDescent="0.25">
      <c r="A918" s="4">
        <v>7</v>
      </c>
      <c r="B918" s="1">
        <v>69.5</v>
      </c>
      <c r="C918" s="1"/>
      <c r="D918" s="11"/>
      <c r="E918">
        <f t="shared" si="21"/>
        <v>0.37941613749999997</v>
      </c>
    </row>
    <row r="919" spans="1:5" x14ac:dyDescent="0.25">
      <c r="A919" s="2">
        <v>8</v>
      </c>
      <c r="B919" s="2">
        <v>82.3</v>
      </c>
      <c r="C919" s="2">
        <v>32.5</v>
      </c>
      <c r="D919" s="18"/>
      <c r="E919">
        <f t="shared" si="21"/>
        <v>0.53204192949999995</v>
      </c>
    </row>
    <row r="920" spans="1:5" x14ac:dyDescent="0.25">
      <c r="A920" s="4">
        <v>9</v>
      </c>
      <c r="B920" s="1">
        <v>41.3</v>
      </c>
      <c r="C920" s="1"/>
      <c r="D920" s="11"/>
      <c r="E920">
        <f t="shared" si="21"/>
        <v>0.13398194949999997</v>
      </c>
    </row>
    <row r="921" spans="1:5" x14ac:dyDescent="0.25">
      <c r="A921" s="3">
        <v>10</v>
      </c>
      <c r="B921" s="3">
        <v>82.1</v>
      </c>
      <c r="C921" s="3">
        <v>32.4</v>
      </c>
      <c r="D921" s="19"/>
      <c r="E921">
        <f t="shared" si="21"/>
        <v>0.52945920549999992</v>
      </c>
    </row>
    <row r="922" spans="1:5" x14ac:dyDescent="0.25">
      <c r="A922" s="4">
        <v>11</v>
      </c>
      <c r="B922" s="1">
        <v>41.9</v>
      </c>
      <c r="C922" s="1"/>
      <c r="D922" s="11"/>
      <c r="E922">
        <f t="shared" si="21"/>
        <v>0.13790316549999998</v>
      </c>
    </row>
    <row r="923" spans="1:5" x14ac:dyDescent="0.25">
      <c r="A923" s="1">
        <v>12</v>
      </c>
      <c r="B923" s="1">
        <v>78.5</v>
      </c>
      <c r="C923" s="1"/>
      <c r="D923" s="11"/>
      <c r="E923">
        <f t="shared" ref="E923:E978" si="22">(3.142*(B923*B923))/40000</f>
        <v>0.48404473749999999</v>
      </c>
    </row>
    <row r="924" spans="1:5" x14ac:dyDescent="0.25">
      <c r="A924" s="4">
        <v>13</v>
      </c>
      <c r="B924" s="1">
        <v>47.7</v>
      </c>
      <c r="C924" s="1"/>
      <c r="D924" s="11"/>
      <c r="E924">
        <f t="shared" si="22"/>
        <v>0.17872402950000002</v>
      </c>
    </row>
    <row r="925" spans="1:5" x14ac:dyDescent="0.25">
      <c r="A925" s="1">
        <v>14</v>
      </c>
      <c r="B925" s="1">
        <v>40.4</v>
      </c>
      <c r="C925" s="1"/>
      <c r="D925" s="11"/>
      <c r="E925">
        <f t="shared" si="22"/>
        <v>0.12820616799999998</v>
      </c>
    </row>
    <row r="926" spans="1:5" x14ac:dyDescent="0.25">
      <c r="A926" s="4">
        <v>15</v>
      </c>
      <c r="B926" s="1">
        <v>26.8</v>
      </c>
      <c r="C926" s="1"/>
      <c r="D926" s="11"/>
      <c r="E926">
        <f t="shared" si="22"/>
        <v>5.6417751999999995E-2</v>
      </c>
    </row>
    <row r="927" spans="1:5" x14ac:dyDescent="0.25">
      <c r="A927" s="1">
        <v>16</v>
      </c>
      <c r="B927" s="1">
        <v>46.9</v>
      </c>
      <c r="C927" s="1"/>
      <c r="D927" s="11"/>
      <c r="E927">
        <f t="shared" si="22"/>
        <v>0.17277936549999998</v>
      </c>
    </row>
    <row r="928" spans="1:5" x14ac:dyDescent="0.25">
      <c r="A928" s="4">
        <v>17</v>
      </c>
      <c r="B928" s="1">
        <v>37.299999999999997</v>
      </c>
      <c r="C928" s="1"/>
      <c r="D928" s="11"/>
      <c r="E928">
        <f t="shared" si="22"/>
        <v>0.10928582949999997</v>
      </c>
    </row>
    <row r="929" spans="1:5" x14ac:dyDescent="0.25">
      <c r="A929" s="1">
        <v>18</v>
      </c>
      <c r="B929" s="1">
        <v>35.1</v>
      </c>
      <c r="C929" s="1"/>
      <c r="D929" s="11"/>
      <c r="E929">
        <f t="shared" si="22"/>
        <v>9.677438549999999E-2</v>
      </c>
    </row>
    <row r="930" spans="1:5" x14ac:dyDescent="0.25">
      <c r="A930" s="4">
        <v>19</v>
      </c>
      <c r="B930" s="1">
        <v>39.6</v>
      </c>
      <c r="C930" s="1"/>
      <c r="D930" s="11"/>
      <c r="E930">
        <f t="shared" si="22"/>
        <v>0.12317896800000001</v>
      </c>
    </row>
    <row r="931" spans="1:5" x14ac:dyDescent="0.25">
      <c r="A931" s="1">
        <v>20</v>
      </c>
      <c r="B931" s="1">
        <v>44.8</v>
      </c>
      <c r="C931" s="1"/>
      <c r="D931" s="11"/>
      <c r="E931">
        <f t="shared" si="22"/>
        <v>0.15765299199999996</v>
      </c>
    </row>
    <row r="932" spans="1:5" x14ac:dyDescent="0.25">
      <c r="A932" s="4">
        <v>21</v>
      </c>
      <c r="B932" s="1">
        <v>56</v>
      </c>
      <c r="C932" s="1"/>
      <c r="D932" s="11"/>
      <c r="E932">
        <f t="shared" si="22"/>
        <v>0.24633279999999999</v>
      </c>
    </row>
    <row r="933" spans="1:5" x14ac:dyDescent="0.25">
      <c r="A933" s="1">
        <v>22</v>
      </c>
      <c r="B933" s="1">
        <v>32.299999999999997</v>
      </c>
      <c r="C933" s="1"/>
      <c r="D933" s="11"/>
      <c r="E933">
        <f t="shared" si="22"/>
        <v>8.1950429499999977E-2</v>
      </c>
    </row>
    <row r="934" spans="1:5" x14ac:dyDescent="0.25">
      <c r="A934" s="4">
        <v>23</v>
      </c>
      <c r="B934" s="1">
        <v>53.5</v>
      </c>
      <c r="C934" s="1"/>
      <c r="D934" s="11"/>
      <c r="E934">
        <f t="shared" si="22"/>
        <v>0.22482973750000002</v>
      </c>
    </row>
    <row r="935" spans="1:5" x14ac:dyDescent="0.25">
      <c r="A935" s="1">
        <v>24</v>
      </c>
      <c r="B935" s="1">
        <v>36.9</v>
      </c>
      <c r="C935" s="1"/>
      <c r="D935" s="11"/>
      <c r="E935">
        <f t="shared" si="22"/>
        <v>0.1069544655</v>
      </c>
    </row>
    <row r="936" spans="1:5" x14ac:dyDescent="0.25">
      <c r="A936" s="4">
        <v>25</v>
      </c>
      <c r="B936" s="1">
        <v>56.6</v>
      </c>
      <c r="C936" s="1"/>
      <c r="D936" s="11"/>
      <c r="E936">
        <f t="shared" si="22"/>
        <v>0.25163963799999994</v>
      </c>
    </row>
    <row r="937" spans="1:5" x14ac:dyDescent="0.25">
      <c r="A937" s="1">
        <v>26</v>
      </c>
      <c r="B937" s="1">
        <v>30.4</v>
      </c>
      <c r="C937" s="1"/>
      <c r="D937" s="11"/>
      <c r="E937">
        <f t="shared" si="22"/>
        <v>7.2592768000000002E-2</v>
      </c>
    </row>
    <row r="938" spans="1:5" x14ac:dyDescent="0.25">
      <c r="A938" s="4">
        <v>27</v>
      </c>
      <c r="B938" s="1">
        <v>44.8</v>
      </c>
      <c r="C938" s="1"/>
      <c r="D938" s="11"/>
      <c r="E938">
        <f t="shared" si="22"/>
        <v>0.15765299199999996</v>
      </c>
    </row>
    <row r="939" spans="1:5" x14ac:dyDescent="0.25">
      <c r="A939" s="1">
        <v>28</v>
      </c>
      <c r="B939" s="1">
        <v>53.8</v>
      </c>
      <c r="C939" s="1"/>
      <c r="D939" s="11"/>
      <c r="E939">
        <f t="shared" si="22"/>
        <v>0.22735826199999998</v>
      </c>
    </row>
    <row r="940" spans="1:5" x14ac:dyDescent="0.25">
      <c r="A940" s="4">
        <v>29</v>
      </c>
      <c r="B940" s="1">
        <v>36.1</v>
      </c>
      <c r="C940" s="1"/>
      <c r="D940" s="11"/>
      <c r="E940">
        <f t="shared" si="22"/>
        <v>0.10236714550000001</v>
      </c>
    </row>
    <row r="941" spans="1:5" x14ac:dyDescent="0.25">
      <c r="A941" s="1">
        <v>30</v>
      </c>
      <c r="B941" s="1">
        <v>69.2</v>
      </c>
      <c r="C941" s="1"/>
      <c r="D941" s="11"/>
      <c r="E941">
        <f t="shared" si="22"/>
        <v>0.37614767199999999</v>
      </c>
    </row>
    <row r="942" spans="1:5" x14ac:dyDescent="0.25">
      <c r="A942" s="4">
        <v>31</v>
      </c>
      <c r="B942" s="1">
        <v>30.4</v>
      </c>
      <c r="C942" s="1"/>
      <c r="D942" s="11"/>
      <c r="E942">
        <f t="shared" si="22"/>
        <v>7.2592768000000002E-2</v>
      </c>
    </row>
    <row r="943" spans="1:5" x14ac:dyDescent="0.25">
      <c r="A943" s="1">
        <v>32</v>
      </c>
      <c r="B943" s="1">
        <v>57.9</v>
      </c>
      <c r="C943" s="1"/>
      <c r="D943" s="11"/>
      <c r="E943">
        <f t="shared" si="22"/>
        <v>0.26333180549999996</v>
      </c>
    </row>
    <row r="944" spans="1:5" x14ac:dyDescent="0.25">
      <c r="A944" s="4">
        <v>33</v>
      </c>
      <c r="B944" s="1">
        <v>45.7</v>
      </c>
      <c r="C944" s="1"/>
      <c r="D944" s="11"/>
      <c r="E944">
        <f t="shared" si="22"/>
        <v>0.16405088950000002</v>
      </c>
    </row>
    <row r="945" spans="1:5" x14ac:dyDescent="0.25">
      <c r="A945" s="1">
        <v>34</v>
      </c>
      <c r="B945" s="1">
        <v>58.1</v>
      </c>
      <c r="C945" s="1"/>
      <c r="D945" s="11"/>
      <c r="E945">
        <f t="shared" si="22"/>
        <v>0.26515416549999998</v>
      </c>
    </row>
    <row r="946" spans="1:5" x14ac:dyDescent="0.25">
      <c r="A946" s="4">
        <v>35</v>
      </c>
      <c r="B946" s="1">
        <v>41.9</v>
      </c>
      <c r="C946" s="1"/>
      <c r="D946" s="11"/>
      <c r="E946">
        <f t="shared" si="22"/>
        <v>0.13790316549999998</v>
      </c>
    </row>
    <row r="947" spans="1:5" x14ac:dyDescent="0.25">
      <c r="A947" s="1">
        <v>36</v>
      </c>
      <c r="B947" s="1">
        <v>67.8</v>
      </c>
      <c r="C947" s="1"/>
      <c r="D947" s="11"/>
      <c r="E947">
        <f t="shared" si="22"/>
        <v>0.36108178199999991</v>
      </c>
    </row>
    <row r="948" spans="1:5" x14ac:dyDescent="0.25">
      <c r="A948" s="4">
        <v>37</v>
      </c>
      <c r="B948" s="1">
        <v>29.6</v>
      </c>
      <c r="C948" s="1"/>
      <c r="D948" s="11"/>
      <c r="E948">
        <f t="shared" si="22"/>
        <v>6.8822368000000009E-2</v>
      </c>
    </row>
    <row r="949" spans="1:5" x14ac:dyDescent="0.25">
      <c r="A949" s="1">
        <v>38</v>
      </c>
      <c r="B949" s="1">
        <v>45.3</v>
      </c>
      <c r="C949" s="1"/>
      <c r="D949" s="11"/>
      <c r="E949">
        <f t="shared" si="22"/>
        <v>0.16119166949999997</v>
      </c>
    </row>
    <row r="950" spans="1:5" x14ac:dyDescent="0.25">
      <c r="A950" s="4">
        <v>39</v>
      </c>
      <c r="B950" s="1">
        <v>66.5</v>
      </c>
      <c r="C950" s="1"/>
      <c r="D950" s="11"/>
      <c r="E950">
        <f t="shared" si="22"/>
        <v>0.3473677375</v>
      </c>
    </row>
    <row r="951" spans="1:5" x14ac:dyDescent="0.25">
      <c r="A951" s="1">
        <v>40</v>
      </c>
      <c r="B951" s="1">
        <v>33.200000000000003</v>
      </c>
      <c r="C951" s="1"/>
      <c r="D951" s="11"/>
      <c r="E951">
        <f t="shared" si="22"/>
        <v>8.6580952000000017E-2</v>
      </c>
    </row>
    <row r="952" spans="1:5" x14ac:dyDescent="0.25">
      <c r="A952" s="4">
        <v>41</v>
      </c>
      <c r="B952" s="1">
        <v>33.299999999999997</v>
      </c>
      <c r="C952" s="1"/>
      <c r="D952" s="11"/>
      <c r="E952">
        <f t="shared" si="22"/>
        <v>8.710330949999999E-2</v>
      </c>
    </row>
    <row r="953" spans="1:5" x14ac:dyDescent="0.25">
      <c r="A953" s="1">
        <v>42</v>
      </c>
      <c r="B953" s="1">
        <v>44.8</v>
      </c>
      <c r="C953" s="1"/>
      <c r="D953" s="11"/>
      <c r="E953">
        <f t="shared" si="22"/>
        <v>0.15765299199999996</v>
      </c>
    </row>
    <row r="954" spans="1:5" x14ac:dyDescent="0.25">
      <c r="A954" s="4">
        <v>43</v>
      </c>
      <c r="B954" s="1">
        <v>46.8</v>
      </c>
      <c r="C954" s="1"/>
      <c r="D954" s="11"/>
      <c r="E954">
        <f t="shared" si="22"/>
        <v>0.17204335199999998</v>
      </c>
    </row>
    <row r="955" spans="1:5" x14ac:dyDescent="0.25">
      <c r="A955" s="1">
        <v>44</v>
      </c>
      <c r="B955" s="1">
        <v>44.2</v>
      </c>
      <c r="C955" s="1"/>
      <c r="D955" s="11"/>
      <c r="E955">
        <f t="shared" si="22"/>
        <v>0.15345842200000001</v>
      </c>
    </row>
    <row r="956" spans="1:5" x14ac:dyDescent="0.25">
      <c r="A956" s="4">
        <v>45</v>
      </c>
      <c r="B956" s="1">
        <v>49.1</v>
      </c>
      <c r="C956" s="1"/>
      <c r="D956" s="11"/>
      <c r="E956">
        <f t="shared" si="22"/>
        <v>0.18936912549999999</v>
      </c>
    </row>
    <row r="957" spans="1:5" x14ac:dyDescent="0.25">
      <c r="A957" s="1">
        <v>46</v>
      </c>
      <c r="B957" s="1">
        <v>44</v>
      </c>
      <c r="C957" s="1"/>
      <c r="D957" s="11"/>
      <c r="E957">
        <f t="shared" si="22"/>
        <v>0.15207280000000001</v>
      </c>
    </row>
    <row r="958" spans="1:5" x14ac:dyDescent="0.25">
      <c r="A958" s="4">
        <v>47</v>
      </c>
      <c r="B958" s="1">
        <v>46.2</v>
      </c>
      <c r="C958" s="1"/>
      <c r="D958" s="11"/>
      <c r="E958">
        <f t="shared" si="22"/>
        <v>0.16766026199999998</v>
      </c>
    </row>
    <row r="959" spans="1:5" x14ac:dyDescent="0.25">
      <c r="A959" s="1">
        <v>48</v>
      </c>
      <c r="B959" s="1">
        <v>28.9</v>
      </c>
      <c r="C959" s="1"/>
      <c r="D959" s="11"/>
      <c r="E959">
        <f t="shared" si="22"/>
        <v>6.5605745499999993E-2</v>
      </c>
    </row>
    <row r="960" spans="1:5" x14ac:dyDescent="0.25">
      <c r="A960" s="4">
        <v>49</v>
      </c>
      <c r="B960" s="1">
        <v>37.299999999999997</v>
      </c>
      <c r="C960" s="1"/>
      <c r="D960" s="11"/>
      <c r="E960">
        <f t="shared" si="22"/>
        <v>0.10928582949999997</v>
      </c>
    </row>
    <row r="961" spans="1:5" x14ac:dyDescent="0.25">
      <c r="A961" s="1">
        <v>50</v>
      </c>
      <c r="B961" s="1">
        <v>31</v>
      </c>
      <c r="C961" s="1"/>
      <c r="D961" s="11"/>
      <c r="E961">
        <f t="shared" si="22"/>
        <v>7.5486549999999999E-2</v>
      </c>
    </row>
    <row r="962" spans="1:5" x14ac:dyDescent="0.25">
      <c r="A962" s="4">
        <v>51</v>
      </c>
      <c r="B962" s="1">
        <v>31.6</v>
      </c>
      <c r="C962" s="1"/>
      <c r="D962" s="11"/>
      <c r="E962">
        <f t="shared" si="22"/>
        <v>7.8436887999999996E-2</v>
      </c>
    </row>
    <row r="963" spans="1:5" x14ac:dyDescent="0.25">
      <c r="A963" s="1">
        <v>52</v>
      </c>
      <c r="B963" s="1">
        <v>21.8</v>
      </c>
      <c r="C963" s="1"/>
      <c r="D963" s="11"/>
      <c r="E963">
        <f t="shared" si="22"/>
        <v>3.7330101999999997E-2</v>
      </c>
    </row>
    <row r="964" spans="1:5" x14ac:dyDescent="0.25">
      <c r="A964" s="4">
        <v>53</v>
      </c>
      <c r="B964" s="1">
        <v>24.1</v>
      </c>
      <c r="C964" s="1"/>
      <c r="D964" s="11"/>
      <c r="E964">
        <f t="shared" si="22"/>
        <v>4.5622625500000007E-2</v>
      </c>
    </row>
    <row r="965" spans="1:5" x14ac:dyDescent="0.25">
      <c r="A965" s="1">
        <v>54</v>
      </c>
      <c r="B965" s="1">
        <v>33.6</v>
      </c>
      <c r="C965" s="1"/>
      <c r="D965" s="11"/>
      <c r="E965">
        <f t="shared" si="22"/>
        <v>8.8679807999999999E-2</v>
      </c>
    </row>
    <row r="966" spans="1:5" x14ac:dyDescent="0.25">
      <c r="A966" s="4">
        <v>55</v>
      </c>
      <c r="B966" s="1">
        <v>36.4</v>
      </c>
      <c r="C966" s="1"/>
      <c r="D966" s="11"/>
      <c r="E966">
        <f t="shared" si="22"/>
        <v>0.10407560799999999</v>
      </c>
    </row>
    <row r="967" spans="1:5" x14ac:dyDescent="0.25">
      <c r="A967" s="1">
        <v>56</v>
      </c>
      <c r="B967" s="1">
        <v>34.6</v>
      </c>
      <c r="C967" s="1"/>
      <c r="D967" s="11"/>
      <c r="E967">
        <f t="shared" si="22"/>
        <v>9.4036917999999997E-2</v>
      </c>
    </row>
    <row r="968" spans="1:5" x14ac:dyDescent="0.25">
      <c r="A968" s="4">
        <v>57</v>
      </c>
      <c r="B968" s="1">
        <v>18.100000000000001</v>
      </c>
      <c r="C968" s="1"/>
      <c r="D968" s="11"/>
      <c r="E968">
        <f t="shared" si="22"/>
        <v>2.5733765500000005E-2</v>
      </c>
    </row>
    <row r="969" spans="1:5" x14ac:dyDescent="0.25">
      <c r="A969" s="1">
        <v>58</v>
      </c>
      <c r="B969" s="1">
        <v>38.200000000000003</v>
      </c>
      <c r="C969" s="1"/>
      <c r="D969" s="11"/>
      <c r="E969">
        <f t="shared" si="22"/>
        <v>0.11462330200000001</v>
      </c>
    </row>
    <row r="970" spans="1:5" x14ac:dyDescent="0.25">
      <c r="A970" s="4">
        <v>59</v>
      </c>
      <c r="B970" s="1">
        <v>45.9</v>
      </c>
      <c r="C970" s="1"/>
      <c r="D970" s="11"/>
      <c r="E970">
        <f t="shared" si="22"/>
        <v>0.16548992549999997</v>
      </c>
    </row>
    <row r="971" spans="1:5" x14ac:dyDescent="0.25">
      <c r="A971" s="1">
        <v>60</v>
      </c>
      <c r="B971" s="1">
        <v>44.2</v>
      </c>
      <c r="C971" s="1"/>
      <c r="D971" s="11"/>
      <c r="E971">
        <f t="shared" si="22"/>
        <v>0.15345842200000001</v>
      </c>
    </row>
    <row r="972" spans="1:5" x14ac:dyDescent="0.25">
      <c r="A972" s="4">
        <v>61</v>
      </c>
      <c r="B972" s="1">
        <v>44.6</v>
      </c>
      <c r="C972" s="1"/>
      <c r="D972" s="11"/>
      <c r="E972">
        <f t="shared" si="22"/>
        <v>0.156248518</v>
      </c>
    </row>
    <row r="973" spans="1:5" x14ac:dyDescent="0.25">
      <c r="A973" s="1">
        <v>62</v>
      </c>
      <c r="B973" s="1">
        <v>30.8</v>
      </c>
      <c r="C973" s="1"/>
      <c r="D973" s="11"/>
      <c r="E973">
        <f t="shared" si="22"/>
        <v>7.4515672000000005E-2</v>
      </c>
    </row>
    <row r="974" spans="1:5" x14ac:dyDescent="0.25">
      <c r="A974" s="4">
        <v>63</v>
      </c>
      <c r="B974" s="1">
        <v>21.8</v>
      </c>
      <c r="C974" s="1"/>
      <c r="D974" s="11"/>
      <c r="E974">
        <f t="shared" si="22"/>
        <v>3.7330101999999997E-2</v>
      </c>
    </row>
    <row r="975" spans="1:5" x14ac:dyDescent="0.25">
      <c r="A975" s="1">
        <v>64</v>
      </c>
      <c r="B975" s="1">
        <v>36.799999999999997</v>
      </c>
      <c r="C975" s="1"/>
      <c r="D975" s="11"/>
      <c r="E975">
        <f t="shared" si="22"/>
        <v>0.10637555199999997</v>
      </c>
    </row>
    <row r="976" spans="1:5" x14ac:dyDescent="0.25">
      <c r="A976" s="4">
        <v>65</v>
      </c>
      <c r="B976" s="1">
        <v>64.8</v>
      </c>
      <c r="C976" s="1"/>
      <c r="D976" s="11"/>
      <c r="E976">
        <f t="shared" si="22"/>
        <v>0.32983459199999998</v>
      </c>
    </row>
    <row r="977" spans="1:18" x14ac:dyDescent="0.25">
      <c r="A977" s="1">
        <v>66</v>
      </c>
      <c r="B977" s="1">
        <v>40.799999999999997</v>
      </c>
      <c r="C977" s="1"/>
      <c r="D977" s="11"/>
      <c r="E977">
        <f t="shared" si="22"/>
        <v>0.13075747199999999</v>
      </c>
    </row>
    <row r="978" spans="1:18" x14ac:dyDescent="0.25">
      <c r="A978" s="4">
        <v>67</v>
      </c>
      <c r="B978" s="1">
        <v>37.6</v>
      </c>
      <c r="C978" s="1"/>
      <c r="D978" s="11"/>
      <c r="E978">
        <f t="shared" si="22"/>
        <v>0.11105084800000002</v>
      </c>
    </row>
    <row r="979" spans="1:18" x14ac:dyDescent="0.25">
      <c r="A979" s="11"/>
      <c r="B979" s="11"/>
      <c r="C979" s="11"/>
      <c r="D979" s="11"/>
    </row>
    <row r="980" spans="1:18" ht="15.75" thickBot="1" x14ac:dyDescent="0.3">
      <c r="A980" t="s">
        <v>42</v>
      </c>
    </row>
    <row r="981" spans="1:18" ht="45.75" thickBot="1" x14ac:dyDescent="0.3">
      <c r="A981" s="5" t="s">
        <v>57</v>
      </c>
      <c r="B981" s="7" t="s">
        <v>2</v>
      </c>
      <c r="C981" s="6" t="s">
        <v>16</v>
      </c>
      <c r="D981" s="11"/>
      <c r="H981" s="23" t="s">
        <v>59</v>
      </c>
      <c r="I981" s="23" t="s">
        <v>60</v>
      </c>
      <c r="J981" s="23" t="s">
        <v>72</v>
      </c>
      <c r="K981" s="23" t="s">
        <v>64</v>
      </c>
      <c r="L981" s="23" t="s">
        <v>62</v>
      </c>
      <c r="M981" s="23" t="s">
        <v>68</v>
      </c>
      <c r="N981" s="23" t="s">
        <v>63</v>
      </c>
      <c r="O981" s="23" t="s">
        <v>65</v>
      </c>
      <c r="P981" s="23" t="s">
        <v>71</v>
      </c>
      <c r="Q981" s="23" t="s">
        <v>61</v>
      </c>
      <c r="R981" s="23" t="s">
        <v>75</v>
      </c>
    </row>
    <row r="982" spans="1:18" x14ac:dyDescent="0.25">
      <c r="A982" s="12">
        <v>1</v>
      </c>
      <c r="B982" s="12">
        <v>59.8</v>
      </c>
      <c r="C982" s="12">
        <v>19.7</v>
      </c>
      <c r="D982" s="18"/>
      <c r="E982">
        <f t="shared" ref="E982:E994" si="23">(3.142*(B982*B982))/40000</f>
        <v>0.28089794199999996</v>
      </c>
      <c r="H982" s="22">
        <f>(C982+C985)/2</f>
        <v>20.2</v>
      </c>
      <c r="I982" s="22">
        <v>8.8699999999999992</v>
      </c>
      <c r="J982" s="22">
        <v>1959</v>
      </c>
      <c r="K982" s="22">
        <f>2020-J982</f>
        <v>61</v>
      </c>
      <c r="L982" s="22">
        <f>COUNT(B982:B994)</f>
        <v>13</v>
      </c>
      <c r="M982" s="22">
        <f>SUM(E982:E994)</f>
        <v>1.7224711069999998</v>
      </c>
      <c r="N982" s="22">
        <f>SUM(B982:B994)/L982</f>
        <v>37.846153846153847</v>
      </c>
      <c r="O982" s="22">
        <f>P982/L982</f>
        <v>1.1752552860838459</v>
      </c>
      <c r="P982" s="22">
        <f>I982*M982</f>
        <v>15.278318719089997</v>
      </c>
      <c r="Q982" s="22">
        <v>12</v>
      </c>
      <c r="R982" s="22" t="s">
        <v>85</v>
      </c>
    </row>
    <row r="983" spans="1:18" x14ac:dyDescent="0.25">
      <c r="A983" s="1">
        <v>2</v>
      </c>
      <c r="B983" s="1">
        <v>28</v>
      </c>
      <c r="C983" s="1"/>
      <c r="D983" s="11"/>
      <c r="E983">
        <f t="shared" si="23"/>
        <v>6.1583199999999998E-2</v>
      </c>
    </row>
    <row r="984" spans="1:18" x14ac:dyDescent="0.25">
      <c r="A984" s="4">
        <v>3</v>
      </c>
      <c r="B984" s="1">
        <v>25.7</v>
      </c>
      <c r="C984" s="1"/>
      <c r="D984" s="11"/>
      <c r="E984">
        <f t="shared" si="23"/>
        <v>5.1881489499999996E-2</v>
      </c>
    </row>
    <row r="985" spans="1:18" x14ac:dyDescent="0.25">
      <c r="A985" s="3">
        <v>4</v>
      </c>
      <c r="B985" s="3">
        <v>59.1</v>
      </c>
      <c r="C985" s="3">
        <v>20.7</v>
      </c>
      <c r="D985" s="19"/>
      <c r="E985">
        <f t="shared" si="23"/>
        <v>0.2743602255</v>
      </c>
    </row>
    <row r="986" spans="1:18" x14ac:dyDescent="0.25">
      <c r="A986" s="4">
        <v>5</v>
      </c>
      <c r="B986" s="1">
        <v>48.3</v>
      </c>
      <c r="C986" s="1"/>
      <c r="D986" s="11"/>
      <c r="E986">
        <f t="shared" si="23"/>
        <v>0.18324850949999999</v>
      </c>
    </row>
    <row r="987" spans="1:18" x14ac:dyDescent="0.25">
      <c r="A987" s="1">
        <v>6</v>
      </c>
      <c r="B987" s="1">
        <v>15.2</v>
      </c>
      <c r="C987" s="1"/>
      <c r="D987" s="11"/>
      <c r="E987">
        <f t="shared" si="23"/>
        <v>1.8148192E-2</v>
      </c>
    </row>
    <row r="988" spans="1:18" x14ac:dyDescent="0.25">
      <c r="A988" s="4">
        <v>7</v>
      </c>
      <c r="B988" s="1">
        <v>47.3</v>
      </c>
      <c r="C988" s="1"/>
      <c r="D988" s="11"/>
      <c r="E988">
        <f t="shared" si="23"/>
        <v>0.17573912949999998</v>
      </c>
    </row>
    <row r="989" spans="1:18" x14ac:dyDescent="0.25">
      <c r="A989" s="1">
        <v>8</v>
      </c>
      <c r="B989" s="1">
        <v>14.6</v>
      </c>
      <c r="C989" s="1"/>
      <c r="D989" s="11"/>
      <c r="E989">
        <f t="shared" si="23"/>
        <v>1.6743717999999998E-2</v>
      </c>
    </row>
    <row r="990" spans="1:18" x14ac:dyDescent="0.25">
      <c r="A990" s="4">
        <v>9</v>
      </c>
      <c r="B990" s="1">
        <v>35.799999999999997</v>
      </c>
      <c r="C990" s="1"/>
      <c r="D990" s="11"/>
      <c r="E990">
        <f t="shared" si="23"/>
        <v>0.10067282199999998</v>
      </c>
    </row>
    <row r="991" spans="1:18" x14ac:dyDescent="0.25">
      <c r="A991" s="1">
        <v>10</v>
      </c>
      <c r="B991" s="1">
        <v>50.8</v>
      </c>
      <c r="C991" s="1"/>
      <c r="D991" s="11"/>
      <c r="E991">
        <f t="shared" si="23"/>
        <v>0.202709272</v>
      </c>
    </row>
    <row r="992" spans="1:18" x14ac:dyDescent="0.25">
      <c r="A992" s="4">
        <v>11</v>
      </c>
      <c r="B992" s="1">
        <v>44.7</v>
      </c>
      <c r="C992" s="1"/>
      <c r="D992" s="11"/>
      <c r="E992">
        <f t="shared" si="23"/>
        <v>0.15694996950000001</v>
      </c>
    </row>
    <row r="993" spans="1:18" x14ac:dyDescent="0.25">
      <c r="A993" s="1">
        <v>12</v>
      </c>
      <c r="B993" s="1">
        <v>14.4</v>
      </c>
      <c r="C993" s="1"/>
      <c r="D993" s="11"/>
      <c r="E993">
        <f t="shared" si="23"/>
        <v>1.6288127999999999E-2</v>
      </c>
    </row>
    <row r="994" spans="1:18" x14ac:dyDescent="0.25">
      <c r="A994" s="4">
        <v>13</v>
      </c>
      <c r="B994" s="1">
        <v>48.3</v>
      </c>
      <c r="C994" s="1"/>
      <c r="D994" s="11"/>
      <c r="E994">
        <f t="shared" si="23"/>
        <v>0.18324850949999999</v>
      </c>
    </row>
    <row r="995" spans="1:18" x14ac:dyDescent="0.25">
      <c r="A995" s="11"/>
      <c r="B995" s="11"/>
      <c r="C995" s="11"/>
      <c r="D995" s="11"/>
    </row>
    <row r="996" spans="1:18" ht="15.75" thickBot="1" x14ac:dyDescent="0.3">
      <c r="A996" t="s">
        <v>43</v>
      </c>
    </row>
    <row r="997" spans="1:18" ht="45.75" thickBot="1" x14ac:dyDescent="0.3">
      <c r="A997" s="5" t="s">
        <v>57</v>
      </c>
      <c r="B997" s="7" t="s">
        <v>2</v>
      </c>
      <c r="C997" s="6" t="s">
        <v>16</v>
      </c>
      <c r="D997" s="11"/>
      <c r="H997" s="23" t="s">
        <v>59</v>
      </c>
      <c r="I997" s="23" t="s">
        <v>60</v>
      </c>
      <c r="J997" s="23" t="s">
        <v>72</v>
      </c>
      <c r="K997" s="23" t="s">
        <v>64</v>
      </c>
      <c r="L997" s="23" t="s">
        <v>62</v>
      </c>
      <c r="M997" s="23" t="s">
        <v>68</v>
      </c>
      <c r="N997" s="23" t="s">
        <v>63</v>
      </c>
      <c r="O997" s="23" t="s">
        <v>65</v>
      </c>
      <c r="P997" s="23" t="s">
        <v>71</v>
      </c>
      <c r="Q997" s="23" t="s">
        <v>61</v>
      </c>
      <c r="R997" s="23" t="s">
        <v>75</v>
      </c>
    </row>
    <row r="998" spans="1:18" x14ac:dyDescent="0.25">
      <c r="A998" s="4">
        <v>1</v>
      </c>
      <c r="B998" s="4">
        <v>20.9</v>
      </c>
      <c r="C998" s="4"/>
      <c r="D998" s="11"/>
      <c r="E998">
        <f t="shared" ref="E998:E1058" si="24">(3.142*(B998*B998))/40000</f>
        <v>3.4311425499999992E-2</v>
      </c>
      <c r="H998" s="22">
        <f>(C1031+C1045)/2</f>
        <v>26.7</v>
      </c>
      <c r="I998" s="22">
        <v>11.75</v>
      </c>
      <c r="J998" s="22">
        <v>1959</v>
      </c>
      <c r="K998" s="22">
        <f>2020-J998</f>
        <v>61</v>
      </c>
      <c r="L998" s="22">
        <f>COUNT(B998:B1058)</f>
        <v>61</v>
      </c>
      <c r="M998" s="22">
        <f>SUM(E998:E1058)</f>
        <v>5.1449739424999992</v>
      </c>
      <c r="N998" s="22">
        <f>SUM(B998:B1058)/L998</f>
        <v>31.565573770491802</v>
      </c>
      <c r="O998" s="22">
        <f>P998/L998</f>
        <v>0.99104006269467204</v>
      </c>
      <c r="P998" s="22">
        <f>I998*M998</f>
        <v>60.453443824374993</v>
      </c>
      <c r="Q998" s="22">
        <v>14</v>
      </c>
      <c r="R998" s="22" t="s">
        <v>94</v>
      </c>
    </row>
    <row r="999" spans="1:18" x14ac:dyDescent="0.25">
      <c r="A999" s="1">
        <v>2</v>
      </c>
      <c r="B999" s="1">
        <v>22.3</v>
      </c>
      <c r="C999" s="1"/>
      <c r="D999" s="11"/>
      <c r="E999">
        <f t="shared" si="24"/>
        <v>3.9062129500000001E-2</v>
      </c>
    </row>
    <row r="1000" spans="1:18" x14ac:dyDescent="0.25">
      <c r="A1000" s="4">
        <v>3</v>
      </c>
      <c r="B1000" s="1">
        <v>24.7</v>
      </c>
      <c r="C1000" s="1"/>
      <c r="D1000" s="11"/>
      <c r="E1000">
        <f t="shared" si="24"/>
        <v>4.7922569499999991E-2</v>
      </c>
    </row>
    <row r="1001" spans="1:18" x14ac:dyDescent="0.25">
      <c r="A1001" s="1">
        <v>4</v>
      </c>
      <c r="B1001" s="1">
        <v>30.7</v>
      </c>
      <c r="C1001" s="1"/>
      <c r="D1001" s="11"/>
      <c r="E1001">
        <f t="shared" si="24"/>
        <v>7.4032589499999996E-2</v>
      </c>
    </row>
    <row r="1002" spans="1:18" x14ac:dyDescent="0.25">
      <c r="A1002" s="4">
        <v>5</v>
      </c>
      <c r="B1002" s="1">
        <v>26.3</v>
      </c>
      <c r="C1002" s="1"/>
      <c r="D1002" s="11"/>
      <c r="E1002">
        <f t="shared" si="24"/>
        <v>5.4332249499999999E-2</v>
      </c>
    </row>
    <row r="1003" spans="1:18" x14ac:dyDescent="0.25">
      <c r="A1003" s="1">
        <v>6</v>
      </c>
      <c r="B1003" s="1">
        <v>25.7</v>
      </c>
      <c r="C1003" s="1"/>
      <c r="D1003" s="11"/>
      <c r="E1003">
        <f t="shared" si="24"/>
        <v>5.1881489499999996E-2</v>
      </c>
    </row>
    <row r="1004" spans="1:18" x14ac:dyDescent="0.25">
      <c r="A1004" s="4">
        <v>7</v>
      </c>
      <c r="B1004" s="1">
        <v>29.1</v>
      </c>
      <c r="C1004" s="1"/>
      <c r="D1004" s="11"/>
      <c r="E1004">
        <f t="shared" si="24"/>
        <v>6.6516925500000004E-2</v>
      </c>
    </row>
    <row r="1005" spans="1:18" x14ac:dyDescent="0.25">
      <c r="A1005" s="1">
        <v>8</v>
      </c>
      <c r="B1005" s="1">
        <v>22.5</v>
      </c>
      <c r="C1005" s="1"/>
      <c r="D1005" s="11"/>
      <c r="E1005">
        <f t="shared" si="24"/>
        <v>3.9765937500000001E-2</v>
      </c>
    </row>
    <row r="1006" spans="1:18" x14ac:dyDescent="0.25">
      <c r="A1006" s="4">
        <v>9</v>
      </c>
      <c r="B1006" s="1">
        <v>15</v>
      </c>
      <c r="C1006" s="1"/>
      <c r="D1006" s="11"/>
      <c r="E1006">
        <f t="shared" si="24"/>
        <v>1.7673749999999998E-2</v>
      </c>
    </row>
    <row r="1007" spans="1:18" x14ac:dyDescent="0.25">
      <c r="A1007" s="1">
        <v>10</v>
      </c>
      <c r="B1007" s="1">
        <v>26.9</v>
      </c>
      <c r="C1007" s="1"/>
      <c r="D1007" s="11"/>
      <c r="E1007">
        <f t="shared" si="24"/>
        <v>5.6839565499999994E-2</v>
      </c>
    </row>
    <row r="1008" spans="1:18" x14ac:dyDescent="0.25">
      <c r="A1008" s="4">
        <v>11</v>
      </c>
      <c r="B1008" s="1">
        <v>17.7</v>
      </c>
      <c r="C1008" s="1"/>
      <c r="D1008" s="11"/>
      <c r="E1008">
        <f t="shared" si="24"/>
        <v>2.4608929499999998E-2</v>
      </c>
    </row>
    <row r="1009" spans="1:5" x14ac:dyDescent="0.25">
      <c r="A1009" s="1">
        <v>12</v>
      </c>
      <c r="B1009" s="1">
        <v>48.8</v>
      </c>
      <c r="C1009" s="1"/>
      <c r="D1009" s="11"/>
      <c r="E1009">
        <f t="shared" si="24"/>
        <v>0.18706211199999995</v>
      </c>
    </row>
    <row r="1010" spans="1:5" x14ac:dyDescent="0.25">
      <c r="A1010" s="4">
        <v>13</v>
      </c>
      <c r="B1010" s="1">
        <v>32.4</v>
      </c>
      <c r="C1010" s="1"/>
      <c r="D1010" s="11"/>
      <c r="E1010">
        <f t="shared" si="24"/>
        <v>8.2458647999999996E-2</v>
      </c>
    </row>
    <row r="1011" spans="1:5" x14ac:dyDescent="0.25">
      <c r="A1011" s="1">
        <v>14</v>
      </c>
      <c r="B1011" s="1">
        <v>23.8</v>
      </c>
      <c r="C1011" s="1"/>
      <c r="D1011" s="11"/>
      <c r="E1011">
        <f t="shared" si="24"/>
        <v>4.4493862000000002E-2</v>
      </c>
    </row>
    <row r="1012" spans="1:5" x14ac:dyDescent="0.25">
      <c r="A1012" s="4">
        <v>15</v>
      </c>
      <c r="B1012" s="1">
        <v>27.8</v>
      </c>
      <c r="C1012" s="1"/>
      <c r="D1012" s="11"/>
      <c r="E1012">
        <f t="shared" si="24"/>
        <v>6.0706582000000002E-2</v>
      </c>
    </row>
    <row r="1013" spans="1:5" x14ac:dyDescent="0.25">
      <c r="A1013" s="1">
        <v>16</v>
      </c>
      <c r="B1013" s="1">
        <v>35</v>
      </c>
      <c r="C1013" s="1"/>
      <c r="D1013" s="11"/>
      <c r="E1013">
        <f t="shared" si="24"/>
        <v>9.6223749999999997E-2</v>
      </c>
    </row>
    <row r="1014" spans="1:5" x14ac:dyDescent="0.25">
      <c r="A1014" s="4">
        <v>17</v>
      </c>
      <c r="B1014" s="1">
        <v>19.600000000000001</v>
      </c>
      <c r="C1014" s="1"/>
      <c r="D1014" s="11"/>
      <c r="E1014">
        <f t="shared" si="24"/>
        <v>3.0175768000000006E-2</v>
      </c>
    </row>
    <row r="1015" spans="1:5" x14ac:dyDescent="0.25">
      <c r="A1015" s="1">
        <v>18</v>
      </c>
      <c r="B1015" s="1">
        <v>27.8</v>
      </c>
      <c r="C1015" s="1"/>
      <c r="D1015" s="11"/>
      <c r="E1015">
        <f t="shared" si="24"/>
        <v>6.0706582000000002E-2</v>
      </c>
    </row>
    <row r="1016" spans="1:5" x14ac:dyDescent="0.25">
      <c r="A1016" s="4">
        <v>19</v>
      </c>
      <c r="B1016" s="1">
        <v>23.3</v>
      </c>
      <c r="C1016" s="1"/>
      <c r="D1016" s="11"/>
      <c r="E1016">
        <f t="shared" si="24"/>
        <v>4.2644009499999996E-2</v>
      </c>
    </row>
    <row r="1017" spans="1:5" x14ac:dyDescent="0.25">
      <c r="A1017" s="1">
        <v>20</v>
      </c>
      <c r="B1017" s="1">
        <v>22.1</v>
      </c>
      <c r="C1017" s="1"/>
      <c r="D1017" s="11"/>
      <c r="E1017">
        <f t="shared" si="24"/>
        <v>3.8364605500000003E-2</v>
      </c>
    </row>
    <row r="1018" spans="1:5" x14ac:dyDescent="0.25">
      <c r="A1018" s="4">
        <v>21</v>
      </c>
      <c r="B1018" s="1">
        <v>31.3</v>
      </c>
      <c r="C1018" s="1"/>
      <c r="D1018" s="11"/>
      <c r="E1018">
        <f t="shared" si="24"/>
        <v>7.69546495E-2</v>
      </c>
    </row>
    <row r="1019" spans="1:5" x14ac:dyDescent="0.25">
      <c r="A1019" s="1">
        <v>22</v>
      </c>
      <c r="B1019" s="1">
        <v>26.9</v>
      </c>
      <c r="C1019" s="1"/>
      <c r="D1019" s="11"/>
      <c r="E1019">
        <f t="shared" si="24"/>
        <v>5.6839565499999994E-2</v>
      </c>
    </row>
    <row r="1020" spans="1:5" x14ac:dyDescent="0.25">
      <c r="A1020" s="4">
        <v>23</v>
      </c>
      <c r="B1020" s="1">
        <v>33.200000000000003</v>
      </c>
      <c r="C1020" s="1"/>
      <c r="D1020" s="11"/>
      <c r="E1020">
        <f t="shared" si="24"/>
        <v>8.6580952000000017E-2</v>
      </c>
    </row>
    <row r="1021" spans="1:5" x14ac:dyDescent="0.25">
      <c r="A1021" s="1">
        <v>24</v>
      </c>
      <c r="B1021" s="1">
        <v>24.2</v>
      </c>
      <c r="C1021" s="1"/>
      <c r="D1021" s="11"/>
      <c r="E1021">
        <f t="shared" si="24"/>
        <v>4.6002021999999997E-2</v>
      </c>
    </row>
    <row r="1022" spans="1:5" x14ac:dyDescent="0.25">
      <c r="A1022" s="4">
        <v>25</v>
      </c>
      <c r="B1022" s="1">
        <v>23</v>
      </c>
      <c r="C1022" s="1"/>
      <c r="D1022" s="11"/>
      <c r="E1022">
        <f t="shared" si="24"/>
        <v>4.1552949999999998E-2</v>
      </c>
    </row>
    <row r="1023" spans="1:5" x14ac:dyDescent="0.25">
      <c r="A1023" s="1">
        <v>26</v>
      </c>
      <c r="B1023" s="1">
        <v>33</v>
      </c>
      <c r="C1023" s="1"/>
      <c r="D1023" s="11"/>
      <c r="E1023">
        <f t="shared" si="24"/>
        <v>8.5540950000000004E-2</v>
      </c>
    </row>
    <row r="1024" spans="1:5" x14ac:dyDescent="0.25">
      <c r="A1024" s="4">
        <v>27</v>
      </c>
      <c r="B1024" s="1">
        <v>22.1</v>
      </c>
      <c r="C1024" s="1"/>
      <c r="D1024" s="11"/>
      <c r="E1024">
        <f t="shared" si="24"/>
        <v>3.8364605500000003E-2</v>
      </c>
    </row>
    <row r="1025" spans="1:5" x14ac:dyDescent="0.25">
      <c r="A1025" s="1">
        <v>28</v>
      </c>
      <c r="B1025" s="1">
        <v>38.299999999999997</v>
      </c>
      <c r="C1025" s="1"/>
      <c r="D1025" s="11"/>
      <c r="E1025">
        <f t="shared" si="24"/>
        <v>0.11522420949999998</v>
      </c>
    </row>
    <row r="1026" spans="1:5" x14ac:dyDescent="0.25">
      <c r="A1026" s="4">
        <v>29</v>
      </c>
      <c r="B1026" s="1">
        <v>20.7</v>
      </c>
      <c r="C1026" s="1"/>
      <c r="D1026" s="11"/>
      <c r="E1026">
        <f t="shared" si="24"/>
        <v>3.3657889499999996E-2</v>
      </c>
    </row>
    <row r="1027" spans="1:5" x14ac:dyDescent="0.25">
      <c r="A1027" s="1">
        <v>30</v>
      </c>
      <c r="B1027" s="1">
        <v>34.5</v>
      </c>
      <c r="C1027" s="1"/>
      <c r="D1027" s="11"/>
      <c r="E1027">
        <f t="shared" si="24"/>
        <v>9.3494137500000005E-2</v>
      </c>
    </row>
    <row r="1028" spans="1:5" x14ac:dyDescent="0.25">
      <c r="A1028" s="4">
        <v>31</v>
      </c>
      <c r="B1028" s="1">
        <v>39.6</v>
      </c>
      <c r="C1028" s="1"/>
      <c r="D1028" s="11"/>
      <c r="E1028">
        <f t="shared" si="24"/>
        <v>0.12317896800000001</v>
      </c>
    </row>
    <row r="1029" spans="1:5" x14ac:dyDescent="0.25">
      <c r="A1029" s="1">
        <v>32</v>
      </c>
      <c r="B1029" s="1">
        <v>30.5</v>
      </c>
      <c r="C1029" s="1"/>
      <c r="D1029" s="11"/>
      <c r="E1029">
        <f t="shared" si="24"/>
        <v>7.3071137499999994E-2</v>
      </c>
    </row>
    <row r="1030" spans="1:5" x14ac:dyDescent="0.25">
      <c r="A1030" s="4">
        <v>33</v>
      </c>
      <c r="B1030" s="1">
        <v>30.7</v>
      </c>
      <c r="C1030" s="1"/>
      <c r="D1030" s="11"/>
      <c r="E1030">
        <f t="shared" si="24"/>
        <v>7.4032589499999996E-2</v>
      </c>
    </row>
    <row r="1031" spans="1:5" x14ac:dyDescent="0.25">
      <c r="A1031" s="3">
        <v>34</v>
      </c>
      <c r="B1031" s="3">
        <v>50</v>
      </c>
      <c r="C1031" s="3">
        <v>25.4</v>
      </c>
      <c r="D1031" s="19"/>
      <c r="E1031">
        <f t="shared" si="24"/>
        <v>0.19637499999999999</v>
      </c>
    </row>
    <row r="1032" spans="1:5" x14ac:dyDescent="0.25">
      <c r="A1032" s="4">
        <v>35</v>
      </c>
      <c r="B1032" s="1">
        <v>26.4</v>
      </c>
      <c r="C1032" s="1"/>
      <c r="D1032" s="11"/>
      <c r="E1032">
        <f t="shared" si="24"/>
        <v>5.4746207999999991E-2</v>
      </c>
    </row>
    <row r="1033" spans="1:5" x14ac:dyDescent="0.25">
      <c r="A1033" s="1">
        <v>36</v>
      </c>
      <c r="B1033" s="1">
        <v>37.5</v>
      </c>
      <c r="C1033" s="1"/>
      <c r="D1033" s="11"/>
      <c r="E1033">
        <f t="shared" si="24"/>
        <v>0.11046093749999999</v>
      </c>
    </row>
    <row r="1034" spans="1:5" x14ac:dyDescent="0.25">
      <c r="A1034" s="4">
        <v>37</v>
      </c>
      <c r="B1034" s="1">
        <v>35.299999999999997</v>
      </c>
      <c r="C1034" s="1"/>
      <c r="D1034" s="11"/>
      <c r="E1034">
        <f t="shared" si="24"/>
        <v>9.7880369499999967E-2</v>
      </c>
    </row>
    <row r="1035" spans="1:5" x14ac:dyDescent="0.25">
      <c r="A1035" s="1">
        <v>38</v>
      </c>
      <c r="B1035" s="1">
        <v>30.7</v>
      </c>
      <c r="C1035" s="1"/>
      <c r="D1035" s="11"/>
      <c r="E1035">
        <f t="shared" si="24"/>
        <v>7.4032589499999996E-2</v>
      </c>
    </row>
    <row r="1036" spans="1:5" x14ac:dyDescent="0.25">
      <c r="A1036" s="4">
        <v>39</v>
      </c>
      <c r="B1036" s="1">
        <v>32.700000000000003</v>
      </c>
      <c r="C1036" s="1"/>
      <c r="D1036" s="11"/>
      <c r="E1036">
        <f t="shared" si="24"/>
        <v>8.3992729500000002E-2</v>
      </c>
    </row>
    <row r="1037" spans="1:5" x14ac:dyDescent="0.25">
      <c r="A1037" s="1">
        <v>40</v>
      </c>
      <c r="B1037" s="1">
        <v>39.299999999999997</v>
      </c>
      <c r="C1037" s="1"/>
      <c r="D1037" s="11"/>
      <c r="E1037">
        <f t="shared" si="24"/>
        <v>0.12131968949999998</v>
      </c>
    </row>
    <row r="1038" spans="1:5" x14ac:dyDescent="0.25">
      <c r="A1038" s="4">
        <v>41</v>
      </c>
      <c r="B1038" s="1">
        <v>32.4</v>
      </c>
      <c r="C1038" s="1"/>
      <c r="D1038" s="11"/>
      <c r="E1038">
        <f t="shared" si="24"/>
        <v>8.2458647999999996E-2</v>
      </c>
    </row>
    <row r="1039" spans="1:5" x14ac:dyDescent="0.25">
      <c r="A1039" s="1">
        <v>42</v>
      </c>
      <c r="B1039" s="1">
        <v>43.4</v>
      </c>
      <c r="C1039" s="1"/>
      <c r="D1039" s="11"/>
      <c r="E1039">
        <f t="shared" si="24"/>
        <v>0.147953638</v>
      </c>
    </row>
    <row r="1040" spans="1:5" x14ac:dyDescent="0.25">
      <c r="A1040" s="4">
        <v>43</v>
      </c>
      <c r="B1040" s="1">
        <v>42.2</v>
      </c>
      <c r="C1040" s="1"/>
      <c r="D1040" s="11"/>
      <c r="E1040">
        <f t="shared" si="24"/>
        <v>0.13988498200000002</v>
      </c>
    </row>
    <row r="1041" spans="1:5" x14ac:dyDescent="0.25">
      <c r="A1041" s="1">
        <v>44</v>
      </c>
      <c r="B1041" s="1">
        <v>46.7</v>
      </c>
      <c r="C1041" s="1"/>
      <c r="D1041" s="11"/>
      <c r="E1041">
        <f t="shared" si="24"/>
        <v>0.17130890950000002</v>
      </c>
    </row>
    <row r="1042" spans="1:5" x14ac:dyDescent="0.25">
      <c r="A1042" s="4">
        <v>45</v>
      </c>
      <c r="B1042" s="1">
        <v>41.9</v>
      </c>
      <c r="C1042" s="1"/>
      <c r="D1042" s="11"/>
      <c r="E1042">
        <f t="shared" si="24"/>
        <v>0.13790316549999998</v>
      </c>
    </row>
    <row r="1043" spans="1:5" x14ac:dyDescent="0.25">
      <c r="A1043" s="1">
        <v>46</v>
      </c>
      <c r="B1043" s="1">
        <v>49.6</v>
      </c>
      <c r="C1043" s="1"/>
      <c r="D1043" s="11"/>
      <c r="E1043">
        <f t="shared" si="24"/>
        <v>0.19324556800000003</v>
      </c>
    </row>
    <row r="1044" spans="1:5" x14ac:dyDescent="0.25">
      <c r="A1044" s="4">
        <v>47</v>
      </c>
      <c r="B1044" s="1">
        <v>41.8</v>
      </c>
      <c r="C1044" s="1"/>
      <c r="D1044" s="11"/>
      <c r="E1044">
        <f t="shared" si="24"/>
        <v>0.13724570199999997</v>
      </c>
    </row>
    <row r="1045" spans="1:5" x14ac:dyDescent="0.25">
      <c r="A1045" s="2">
        <v>48</v>
      </c>
      <c r="B1045" s="2">
        <v>52.2</v>
      </c>
      <c r="C1045" s="2">
        <v>28</v>
      </c>
      <c r="D1045" s="18"/>
      <c r="E1045">
        <f t="shared" si="24"/>
        <v>0.21403618200000002</v>
      </c>
    </row>
    <row r="1046" spans="1:5" x14ac:dyDescent="0.25">
      <c r="A1046" s="4">
        <v>49</v>
      </c>
      <c r="B1046" s="1">
        <v>31.3</v>
      </c>
      <c r="C1046" s="1"/>
      <c r="D1046" s="11"/>
      <c r="E1046">
        <f t="shared" si="24"/>
        <v>7.69546495E-2</v>
      </c>
    </row>
    <row r="1047" spans="1:5" x14ac:dyDescent="0.25">
      <c r="A1047" s="1">
        <v>50</v>
      </c>
      <c r="B1047" s="1">
        <v>32.1</v>
      </c>
      <c r="C1047" s="1"/>
      <c r="D1047" s="11"/>
      <c r="E1047">
        <f t="shared" si="24"/>
        <v>8.0938705499999999E-2</v>
      </c>
    </row>
    <row r="1048" spans="1:5" x14ac:dyDescent="0.25">
      <c r="A1048" s="4">
        <v>51</v>
      </c>
      <c r="B1048" s="1">
        <v>24</v>
      </c>
      <c r="C1048" s="1"/>
      <c r="D1048" s="11"/>
      <c r="E1048">
        <f t="shared" si="24"/>
        <v>4.5244799999999995E-2</v>
      </c>
    </row>
    <row r="1049" spans="1:5" x14ac:dyDescent="0.25">
      <c r="A1049" s="1">
        <v>52</v>
      </c>
      <c r="B1049" s="1">
        <v>25.2</v>
      </c>
      <c r="C1049" s="1"/>
      <c r="D1049" s="11"/>
      <c r="E1049">
        <f t="shared" si="24"/>
        <v>4.9882391999999991E-2</v>
      </c>
    </row>
    <row r="1050" spans="1:5" x14ac:dyDescent="0.25">
      <c r="A1050" s="4">
        <v>53</v>
      </c>
      <c r="B1050" s="1">
        <v>27.3</v>
      </c>
      <c r="C1050" s="1"/>
      <c r="D1050" s="11"/>
      <c r="E1050">
        <f t="shared" si="24"/>
        <v>5.8542529500000003E-2</v>
      </c>
    </row>
    <row r="1051" spans="1:5" x14ac:dyDescent="0.25">
      <c r="A1051" s="1">
        <v>54</v>
      </c>
      <c r="B1051" s="1">
        <v>48.1</v>
      </c>
      <c r="C1051" s="1"/>
      <c r="D1051" s="11"/>
      <c r="E1051">
        <f t="shared" si="24"/>
        <v>0.18173406549999999</v>
      </c>
    </row>
    <row r="1052" spans="1:5" x14ac:dyDescent="0.25">
      <c r="A1052" s="4">
        <v>55</v>
      </c>
      <c r="B1052" s="1">
        <v>23.1</v>
      </c>
      <c r="C1052" s="1"/>
      <c r="D1052" s="11"/>
      <c r="E1052">
        <f t="shared" si="24"/>
        <v>4.1915065499999994E-2</v>
      </c>
    </row>
    <row r="1053" spans="1:5" x14ac:dyDescent="0.25">
      <c r="A1053" s="1">
        <v>56</v>
      </c>
      <c r="B1053" s="1">
        <v>30</v>
      </c>
      <c r="C1053" s="1"/>
      <c r="D1053" s="11"/>
      <c r="E1053">
        <f t="shared" si="24"/>
        <v>7.0694999999999994E-2</v>
      </c>
    </row>
    <row r="1054" spans="1:5" x14ac:dyDescent="0.25">
      <c r="A1054" s="4">
        <v>57</v>
      </c>
      <c r="B1054" s="1">
        <v>25</v>
      </c>
      <c r="C1054" s="1"/>
      <c r="D1054" s="11"/>
      <c r="E1054">
        <f t="shared" si="24"/>
        <v>4.9093749999999999E-2</v>
      </c>
    </row>
    <row r="1055" spans="1:5" x14ac:dyDescent="0.25">
      <c r="A1055" s="1">
        <v>58</v>
      </c>
      <c r="B1055" s="1">
        <v>43.2</v>
      </c>
      <c r="C1055" s="1"/>
      <c r="D1055" s="11"/>
      <c r="E1055">
        <f t="shared" si="24"/>
        <v>0.146593152</v>
      </c>
    </row>
    <row r="1056" spans="1:5" x14ac:dyDescent="0.25">
      <c r="A1056" s="4">
        <v>59</v>
      </c>
      <c r="B1056" s="1">
        <v>39.1</v>
      </c>
      <c r="C1056" s="1"/>
      <c r="D1056" s="11"/>
      <c r="E1056">
        <f t="shared" si="24"/>
        <v>0.1200880255</v>
      </c>
    </row>
    <row r="1057" spans="1:18" x14ac:dyDescent="0.25">
      <c r="A1057" s="1">
        <v>60</v>
      </c>
      <c r="B1057" s="1">
        <v>36.1</v>
      </c>
      <c r="C1057" s="1"/>
      <c r="D1057" s="11"/>
      <c r="E1057">
        <f t="shared" si="24"/>
        <v>0.10236714550000001</v>
      </c>
    </row>
    <row r="1058" spans="1:18" x14ac:dyDescent="0.25">
      <c r="A1058" s="4">
        <v>61</v>
      </c>
      <c r="B1058" s="1">
        <v>28.5</v>
      </c>
      <c r="C1058" s="1"/>
      <c r="D1058" s="11"/>
      <c r="E1058">
        <f t="shared" si="24"/>
        <v>6.3802237499999997E-2</v>
      </c>
    </row>
    <row r="1059" spans="1:18" x14ac:dyDescent="0.25">
      <c r="A1059" s="11"/>
      <c r="B1059" s="11"/>
      <c r="C1059" s="11"/>
      <c r="D1059" s="11"/>
    </row>
    <row r="1060" spans="1:18" ht="15.75" thickBot="1" x14ac:dyDescent="0.3">
      <c r="A1060" t="s">
        <v>12</v>
      </c>
    </row>
    <row r="1061" spans="1:18" ht="45.75" thickBot="1" x14ac:dyDescent="0.3">
      <c r="A1061" s="5" t="s">
        <v>57</v>
      </c>
      <c r="B1061" s="7" t="s">
        <v>2</v>
      </c>
      <c r="C1061" s="6" t="s">
        <v>3</v>
      </c>
      <c r="D1061" s="11"/>
      <c r="H1061" s="23" t="s">
        <v>59</v>
      </c>
      <c r="I1061" s="23" t="s">
        <v>60</v>
      </c>
      <c r="J1061" s="23" t="s">
        <v>72</v>
      </c>
      <c r="K1061" s="23" t="s">
        <v>64</v>
      </c>
      <c r="L1061" s="23" t="s">
        <v>62</v>
      </c>
      <c r="M1061" s="23" t="s">
        <v>68</v>
      </c>
      <c r="N1061" s="23" t="s">
        <v>63</v>
      </c>
      <c r="O1061" s="23" t="s">
        <v>65</v>
      </c>
      <c r="P1061" s="23" t="s">
        <v>71</v>
      </c>
      <c r="Q1061" s="23" t="s">
        <v>61</v>
      </c>
      <c r="R1061" s="23" t="s">
        <v>75</v>
      </c>
    </row>
    <row r="1062" spans="1:18" x14ac:dyDescent="0.25">
      <c r="A1062" s="4">
        <v>1</v>
      </c>
      <c r="B1062" s="4">
        <v>30.9</v>
      </c>
      <c r="C1062" s="4"/>
      <c r="D1062" s="11"/>
      <c r="E1062">
        <f t="shared" ref="E1062:E1110" si="25">(3.142*(B1062*B1062))/40000</f>
        <v>7.5000325499999992E-2</v>
      </c>
      <c r="H1062" s="22">
        <f>(C1065+C1067)/2</f>
        <v>19.399999999999999</v>
      </c>
      <c r="I1062" s="22">
        <v>8.2799999999999994</v>
      </c>
      <c r="J1062" s="22">
        <v>1957</v>
      </c>
      <c r="K1062" s="22">
        <f>2020-J1062</f>
        <v>63</v>
      </c>
      <c r="L1062" s="22">
        <f>COUNT(B1062:B1110)</f>
        <v>49</v>
      </c>
      <c r="M1062" s="22">
        <f>SUM(E1062:E1110)</f>
        <v>3.3059393485000008</v>
      </c>
      <c r="N1062" s="22">
        <f>SUM(B1062:B1110)/L1062</f>
        <v>28.230612244897959</v>
      </c>
      <c r="O1062" s="22">
        <f>P1062/L1062</f>
        <v>0.55863628174653079</v>
      </c>
      <c r="P1062" s="22">
        <f>I1062*M1062</f>
        <v>27.373177805580006</v>
      </c>
      <c r="Q1062" s="22">
        <v>6</v>
      </c>
      <c r="R1062" s="22" t="s">
        <v>108</v>
      </c>
    </row>
    <row r="1063" spans="1:18" x14ac:dyDescent="0.25">
      <c r="A1063" s="1">
        <v>2</v>
      </c>
      <c r="B1063" s="1">
        <v>36.1</v>
      </c>
      <c r="C1063" s="1"/>
      <c r="D1063" s="11"/>
      <c r="E1063">
        <f t="shared" si="25"/>
        <v>0.10236714550000001</v>
      </c>
    </row>
    <row r="1064" spans="1:18" x14ac:dyDescent="0.25">
      <c r="A1064" s="4">
        <v>3</v>
      </c>
      <c r="B1064" s="1">
        <v>40.299999999999997</v>
      </c>
      <c r="C1064" s="1"/>
      <c r="D1064" s="11"/>
      <c r="E1064">
        <f t="shared" si="25"/>
        <v>0.12757226949999997</v>
      </c>
    </row>
    <row r="1065" spans="1:18" x14ac:dyDescent="0.25">
      <c r="A1065" s="2">
        <v>4</v>
      </c>
      <c r="B1065" s="2">
        <v>45.9</v>
      </c>
      <c r="C1065" s="2">
        <v>23.3</v>
      </c>
      <c r="D1065" s="18"/>
      <c r="E1065">
        <f t="shared" si="25"/>
        <v>0.16548992549999997</v>
      </c>
    </row>
    <row r="1066" spans="1:18" x14ac:dyDescent="0.25">
      <c r="A1066" s="4">
        <v>5</v>
      </c>
      <c r="B1066" s="1">
        <v>35.799999999999997</v>
      </c>
      <c r="C1066" s="1"/>
      <c r="D1066" s="11"/>
      <c r="E1066">
        <f t="shared" si="25"/>
        <v>0.10067282199999998</v>
      </c>
    </row>
    <row r="1067" spans="1:18" x14ac:dyDescent="0.25">
      <c r="A1067" s="3">
        <v>6</v>
      </c>
      <c r="B1067" s="3">
        <v>43.1</v>
      </c>
      <c r="C1067" s="3">
        <v>15.5</v>
      </c>
      <c r="D1067" s="19"/>
      <c r="E1067">
        <f t="shared" si="25"/>
        <v>0.1459152655</v>
      </c>
    </row>
    <row r="1068" spans="1:18" x14ac:dyDescent="0.25">
      <c r="A1068" s="4">
        <v>7</v>
      </c>
      <c r="B1068" s="1">
        <v>26.9</v>
      </c>
      <c r="C1068" s="1"/>
      <c r="D1068" s="11"/>
      <c r="E1068">
        <f t="shared" si="25"/>
        <v>5.6839565499999994E-2</v>
      </c>
    </row>
    <row r="1069" spans="1:18" x14ac:dyDescent="0.25">
      <c r="A1069" s="1">
        <v>8</v>
      </c>
      <c r="B1069" s="1">
        <v>25.5</v>
      </c>
      <c r="C1069" s="1"/>
      <c r="D1069" s="11"/>
      <c r="E1069">
        <f t="shared" si="25"/>
        <v>5.1077137499999994E-2</v>
      </c>
    </row>
    <row r="1070" spans="1:18" x14ac:dyDescent="0.25">
      <c r="A1070" s="4">
        <v>9</v>
      </c>
      <c r="B1070" s="1">
        <v>23.8</v>
      </c>
      <c r="C1070" s="1"/>
      <c r="D1070" s="11"/>
      <c r="E1070">
        <f t="shared" si="25"/>
        <v>4.4493862000000002E-2</v>
      </c>
    </row>
    <row r="1071" spans="1:18" x14ac:dyDescent="0.25">
      <c r="A1071" s="1">
        <v>10</v>
      </c>
      <c r="B1071" s="1">
        <v>24.1</v>
      </c>
      <c r="C1071" s="1"/>
      <c r="D1071" s="11"/>
      <c r="E1071">
        <f t="shared" si="25"/>
        <v>4.5622625500000007E-2</v>
      </c>
    </row>
    <row r="1072" spans="1:18" x14ac:dyDescent="0.25">
      <c r="A1072" s="4">
        <v>11</v>
      </c>
      <c r="B1072" s="1">
        <v>23.8</v>
      </c>
      <c r="C1072" s="1"/>
      <c r="D1072" s="11"/>
      <c r="E1072">
        <f t="shared" si="25"/>
        <v>4.4493862000000002E-2</v>
      </c>
    </row>
    <row r="1073" spans="1:5" x14ac:dyDescent="0.25">
      <c r="A1073" s="1">
        <v>12</v>
      </c>
      <c r="B1073" s="1">
        <v>34.5</v>
      </c>
      <c r="C1073" s="1"/>
      <c r="D1073" s="11"/>
      <c r="E1073">
        <f t="shared" si="25"/>
        <v>9.3494137500000005E-2</v>
      </c>
    </row>
    <row r="1074" spans="1:5" x14ac:dyDescent="0.25">
      <c r="A1074" s="4">
        <v>13</v>
      </c>
      <c r="B1074" s="1">
        <v>19.5</v>
      </c>
      <c r="C1074" s="1"/>
      <c r="D1074" s="11"/>
      <c r="E1074">
        <f t="shared" si="25"/>
        <v>2.98686375E-2</v>
      </c>
    </row>
    <row r="1075" spans="1:5" x14ac:dyDescent="0.25">
      <c r="A1075" s="1">
        <v>14</v>
      </c>
      <c r="B1075" s="1">
        <v>22.2</v>
      </c>
      <c r="C1075" s="1"/>
      <c r="D1075" s="11"/>
      <c r="E1075">
        <f t="shared" si="25"/>
        <v>3.8712581999999995E-2</v>
      </c>
    </row>
    <row r="1076" spans="1:5" x14ac:dyDescent="0.25">
      <c r="A1076" s="4">
        <v>15</v>
      </c>
      <c r="B1076" s="1">
        <v>27.9</v>
      </c>
      <c r="C1076" s="1"/>
      <c r="D1076" s="11"/>
      <c r="E1076">
        <f t="shared" si="25"/>
        <v>6.1144105500000004E-2</v>
      </c>
    </row>
    <row r="1077" spans="1:5" x14ac:dyDescent="0.25">
      <c r="A1077" s="1">
        <v>16</v>
      </c>
      <c r="B1077" s="1">
        <v>23</v>
      </c>
      <c r="C1077" s="1"/>
      <c r="D1077" s="11"/>
      <c r="E1077">
        <f t="shared" si="25"/>
        <v>4.1552949999999998E-2</v>
      </c>
    </row>
    <row r="1078" spans="1:5" x14ac:dyDescent="0.25">
      <c r="A1078" s="4">
        <v>17</v>
      </c>
      <c r="B1078" s="1">
        <v>33.4</v>
      </c>
      <c r="C1078" s="1"/>
      <c r="D1078" s="11"/>
      <c r="E1078">
        <f t="shared" si="25"/>
        <v>8.7627237999999982E-2</v>
      </c>
    </row>
    <row r="1079" spans="1:5" x14ac:dyDescent="0.25">
      <c r="A1079" s="1">
        <v>18</v>
      </c>
      <c r="B1079" s="1">
        <v>21.8</v>
      </c>
      <c r="C1079" s="1"/>
      <c r="D1079" s="11"/>
      <c r="E1079">
        <f t="shared" si="25"/>
        <v>3.7330101999999997E-2</v>
      </c>
    </row>
    <row r="1080" spans="1:5" x14ac:dyDescent="0.25">
      <c r="A1080" s="4">
        <v>19</v>
      </c>
      <c r="B1080" s="1">
        <v>16</v>
      </c>
      <c r="C1080" s="1"/>
      <c r="D1080" s="11"/>
      <c r="E1080">
        <f t="shared" si="25"/>
        <v>2.01088E-2</v>
      </c>
    </row>
    <row r="1081" spans="1:5" x14ac:dyDescent="0.25">
      <c r="A1081" s="1">
        <v>20</v>
      </c>
      <c r="B1081" s="1">
        <v>42.8</v>
      </c>
      <c r="C1081" s="1"/>
      <c r="D1081" s="11"/>
      <c r="E1081">
        <f t="shared" si="25"/>
        <v>0.14389103199999997</v>
      </c>
    </row>
    <row r="1082" spans="1:5" x14ac:dyDescent="0.25">
      <c r="A1082" s="4">
        <v>21</v>
      </c>
      <c r="B1082" s="1">
        <v>21.7</v>
      </c>
      <c r="C1082" s="1"/>
      <c r="D1082" s="11"/>
      <c r="E1082">
        <f t="shared" si="25"/>
        <v>3.69884095E-2</v>
      </c>
    </row>
    <row r="1083" spans="1:5" x14ac:dyDescent="0.25">
      <c r="A1083" s="1">
        <v>22</v>
      </c>
      <c r="B1083" s="1">
        <v>17</v>
      </c>
      <c r="C1083" s="1"/>
      <c r="D1083" s="11"/>
      <c r="E1083">
        <f t="shared" si="25"/>
        <v>2.2700950000000001E-2</v>
      </c>
    </row>
    <row r="1084" spans="1:5" x14ac:dyDescent="0.25">
      <c r="A1084" s="4">
        <v>23</v>
      </c>
      <c r="B1084" s="1">
        <v>26.8</v>
      </c>
      <c r="C1084" s="1"/>
      <c r="D1084" s="11"/>
      <c r="E1084">
        <f t="shared" si="25"/>
        <v>5.6417751999999995E-2</v>
      </c>
    </row>
    <row r="1085" spans="1:5" x14ac:dyDescent="0.25">
      <c r="A1085" s="1">
        <v>24</v>
      </c>
      <c r="B1085" s="1">
        <v>19.2</v>
      </c>
      <c r="C1085" s="1"/>
      <c r="D1085" s="11"/>
      <c r="E1085">
        <f t="shared" si="25"/>
        <v>2.8956671999999996E-2</v>
      </c>
    </row>
    <row r="1086" spans="1:5" x14ac:dyDescent="0.25">
      <c r="A1086" s="4">
        <v>25</v>
      </c>
      <c r="B1086" s="1">
        <v>20.8</v>
      </c>
      <c r="C1086" s="1"/>
      <c r="D1086" s="11"/>
      <c r="E1086">
        <f t="shared" si="25"/>
        <v>3.3983872000000005E-2</v>
      </c>
    </row>
    <row r="1087" spans="1:5" x14ac:dyDescent="0.25">
      <c r="A1087" s="1">
        <v>26</v>
      </c>
      <c r="B1087" s="1">
        <v>33.1</v>
      </c>
      <c r="C1087" s="1"/>
      <c r="D1087" s="11"/>
      <c r="E1087">
        <f t="shared" si="25"/>
        <v>8.6060165500000008E-2</v>
      </c>
    </row>
    <row r="1088" spans="1:5" x14ac:dyDescent="0.25">
      <c r="A1088" s="4">
        <v>27</v>
      </c>
      <c r="B1088" s="1">
        <v>33.6</v>
      </c>
      <c r="C1088" s="1"/>
      <c r="D1088" s="11"/>
      <c r="E1088">
        <f t="shared" si="25"/>
        <v>8.8679807999999999E-2</v>
      </c>
    </row>
    <row r="1089" spans="1:5" x14ac:dyDescent="0.25">
      <c r="A1089" s="1">
        <v>28</v>
      </c>
      <c r="B1089" s="1">
        <v>23.1</v>
      </c>
      <c r="C1089" s="1"/>
      <c r="D1089" s="11"/>
      <c r="E1089">
        <f t="shared" si="25"/>
        <v>4.1915065499999994E-2</v>
      </c>
    </row>
    <row r="1090" spans="1:5" x14ac:dyDescent="0.25">
      <c r="A1090" s="4">
        <v>29</v>
      </c>
      <c r="B1090" s="1">
        <v>24.5</v>
      </c>
      <c r="C1090" s="1"/>
      <c r="D1090" s="11"/>
      <c r="E1090">
        <f t="shared" si="25"/>
        <v>4.7149637500000001E-2</v>
      </c>
    </row>
    <row r="1091" spans="1:5" x14ac:dyDescent="0.25">
      <c r="A1091" s="1">
        <v>30</v>
      </c>
      <c r="B1091" s="1">
        <v>23.2</v>
      </c>
      <c r="C1091" s="1"/>
      <c r="D1091" s="11"/>
      <c r="E1091">
        <f t="shared" si="25"/>
        <v>4.2278751999999996E-2</v>
      </c>
    </row>
    <row r="1092" spans="1:5" x14ac:dyDescent="0.25">
      <c r="A1092" s="4">
        <v>31</v>
      </c>
      <c r="B1092" s="1">
        <v>16.8</v>
      </c>
      <c r="C1092" s="1"/>
      <c r="D1092" s="11"/>
      <c r="E1092">
        <f t="shared" si="25"/>
        <v>2.2169952E-2</v>
      </c>
    </row>
    <row r="1093" spans="1:5" x14ac:dyDescent="0.25">
      <c r="A1093" s="1">
        <v>32</v>
      </c>
      <c r="B1093" s="1">
        <v>17.399999999999999</v>
      </c>
      <c r="C1093" s="1"/>
      <c r="D1093" s="11"/>
      <c r="E1093">
        <f t="shared" si="25"/>
        <v>2.3781797999999996E-2</v>
      </c>
    </row>
    <row r="1094" spans="1:5" x14ac:dyDescent="0.25">
      <c r="A1094" s="4">
        <v>33</v>
      </c>
      <c r="B1094" s="1">
        <v>27.5</v>
      </c>
      <c r="C1094" s="1"/>
      <c r="D1094" s="11"/>
      <c r="E1094">
        <f t="shared" si="25"/>
        <v>5.9403437499999996E-2</v>
      </c>
    </row>
    <row r="1095" spans="1:5" x14ac:dyDescent="0.25">
      <c r="A1095" s="1">
        <v>34</v>
      </c>
      <c r="B1095" s="1">
        <v>23.9</v>
      </c>
      <c r="C1095" s="1"/>
      <c r="D1095" s="11"/>
      <c r="E1095">
        <f t="shared" si="25"/>
        <v>4.4868545499999996E-2</v>
      </c>
    </row>
    <row r="1096" spans="1:5" x14ac:dyDescent="0.25">
      <c r="A1096" s="4">
        <v>35</v>
      </c>
      <c r="B1096" s="1">
        <v>37.4</v>
      </c>
      <c r="C1096" s="1"/>
      <c r="D1096" s="11"/>
      <c r="E1096">
        <f t="shared" si="25"/>
        <v>0.10987259799999999</v>
      </c>
    </row>
    <row r="1097" spans="1:5" x14ac:dyDescent="0.25">
      <c r="A1097" s="1">
        <v>36</v>
      </c>
      <c r="B1097" s="1">
        <v>29.6</v>
      </c>
      <c r="C1097" s="1"/>
      <c r="D1097" s="11"/>
      <c r="E1097">
        <f t="shared" si="25"/>
        <v>6.8822368000000009E-2</v>
      </c>
    </row>
    <row r="1098" spans="1:5" x14ac:dyDescent="0.25">
      <c r="A1098" s="4">
        <v>37</v>
      </c>
      <c r="B1098" s="1">
        <v>33.1</v>
      </c>
      <c r="C1098" s="1"/>
      <c r="D1098" s="11"/>
      <c r="E1098">
        <f t="shared" si="25"/>
        <v>8.6060165500000008E-2</v>
      </c>
    </row>
    <row r="1099" spans="1:5" x14ac:dyDescent="0.25">
      <c r="A1099" s="1">
        <v>38</v>
      </c>
      <c r="B1099" s="1">
        <v>31</v>
      </c>
      <c r="C1099" s="1"/>
      <c r="D1099" s="11"/>
      <c r="E1099">
        <f t="shared" si="25"/>
        <v>7.5486549999999999E-2</v>
      </c>
    </row>
    <row r="1100" spans="1:5" x14ac:dyDescent="0.25">
      <c r="A1100" s="4">
        <v>39</v>
      </c>
      <c r="B1100" s="1">
        <v>16.399999999999999</v>
      </c>
      <c r="C1100" s="1"/>
      <c r="D1100" s="11"/>
      <c r="E1100">
        <f t="shared" si="25"/>
        <v>2.1126807999999997E-2</v>
      </c>
    </row>
    <row r="1101" spans="1:5" x14ac:dyDescent="0.25">
      <c r="A1101" s="1">
        <v>40</v>
      </c>
      <c r="B1101" s="1">
        <v>27.8</v>
      </c>
      <c r="C1101" s="1"/>
      <c r="D1101" s="11"/>
      <c r="E1101">
        <f t="shared" si="25"/>
        <v>6.0706582000000002E-2</v>
      </c>
    </row>
    <row r="1102" spans="1:5" x14ac:dyDescent="0.25">
      <c r="A1102" s="4">
        <v>41</v>
      </c>
      <c r="B1102" s="1">
        <v>21.4</v>
      </c>
      <c r="C1102" s="1"/>
      <c r="D1102" s="11"/>
      <c r="E1102">
        <f t="shared" si="25"/>
        <v>3.5972757999999994E-2</v>
      </c>
    </row>
    <row r="1103" spans="1:5" x14ac:dyDescent="0.25">
      <c r="A1103" s="1">
        <v>42</v>
      </c>
      <c r="B1103" s="1">
        <v>27.4</v>
      </c>
      <c r="C1103" s="1"/>
      <c r="D1103" s="11"/>
      <c r="E1103">
        <f t="shared" si="25"/>
        <v>5.897219799999999E-2</v>
      </c>
    </row>
    <row r="1104" spans="1:5" x14ac:dyDescent="0.25">
      <c r="A1104" s="4">
        <v>43</v>
      </c>
      <c r="B1104" s="1">
        <v>26.8</v>
      </c>
      <c r="C1104" s="1"/>
      <c r="D1104" s="11"/>
      <c r="E1104">
        <f t="shared" si="25"/>
        <v>5.6417751999999995E-2</v>
      </c>
    </row>
    <row r="1105" spans="1:18" x14ac:dyDescent="0.25">
      <c r="A1105" s="1">
        <v>44</v>
      </c>
      <c r="B1105" s="1">
        <v>29.6</v>
      </c>
      <c r="C1105" s="1"/>
      <c r="D1105" s="11"/>
      <c r="E1105">
        <f t="shared" si="25"/>
        <v>6.8822368000000009E-2</v>
      </c>
    </row>
    <row r="1106" spans="1:18" x14ac:dyDescent="0.25">
      <c r="A1106" s="4">
        <v>45</v>
      </c>
      <c r="B1106" s="1">
        <v>41.6</v>
      </c>
      <c r="C1106" s="1"/>
      <c r="D1106" s="11"/>
      <c r="E1106">
        <f t="shared" si="25"/>
        <v>0.13593548800000002</v>
      </c>
    </row>
    <row r="1107" spans="1:18" x14ac:dyDescent="0.25">
      <c r="A1107" s="1">
        <v>46</v>
      </c>
      <c r="B1107" s="1">
        <v>26.6</v>
      </c>
      <c r="C1107" s="1"/>
      <c r="D1107" s="11"/>
      <c r="E1107">
        <f t="shared" si="25"/>
        <v>5.5578838000000005E-2</v>
      </c>
    </row>
    <row r="1108" spans="1:18" x14ac:dyDescent="0.25">
      <c r="A1108" s="4">
        <v>47</v>
      </c>
      <c r="B1108" s="1">
        <v>42.4</v>
      </c>
      <c r="C1108" s="1"/>
      <c r="D1108" s="11"/>
      <c r="E1108">
        <f t="shared" si="25"/>
        <v>0.14121404800000001</v>
      </c>
    </row>
    <row r="1109" spans="1:18" x14ac:dyDescent="0.25">
      <c r="A1109" s="1">
        <v>48</v>
      </c>
      <c r="B1109" s="1">
        <v>25.3</v>
      </c>
      <c r="C1109" s="1"/>
      <c r="D1109" s="11"/>
      <c r="E1109">
        <f t="shared" si="25"/>
        <v>5.0279069500000002E-2</v>
      </c>
    </row>
    <row r="1110" spans="1:18" x14ac:dyDescent="0.25">
      <c r="A1110" s="4">
        <v>49</v>
      </c>
      <c r="B1110" s="1">
        <v>41</v>
      </c>
      <c r="C1110" s="1"/>
      <c r="D1110" s="11"/>
      <c r="E1110">
        <f t="shared" si="25"/>
        <v>0.13204255000000001</v>
      </c>
    </row>
    <row r="1111" spans="1:18" x14ac:dyDescent="0.25">
      <c r="A1111" s="11"/>
      <c r="B1111" s="11"/>
      <c r="C1111" s="11"/>
      <c r="D1111" s="11"/>
    </row>
    <row r="1112" spans="1:18" ht="15.75" thickBot="1" x14ac:dyDescent="0.3">
      <c r="A1112" t="s">
        <v>13</v>
      </c>
    </row>
    <row r="1113" spans="1:18" ht="45.75" thickBot="1" x14ac:dyDescent="0.3">
      <c r="A1113" s="5" t="s">
        <v>57</v>
      </c>
      <c r="B1113" s="7" t="s">
        <v>2</v>
      </c>
      <c r="C1113" s="6" t="s">
        <v>3</v>
      </c>
      <c r="D1113" s="11"/>
      <c r="H1113" s="23" t="s">
        <v>59</v>
      </c>
      <c r="I1113" s="23" t="s">
        <v>60</v>
      </c>
      <c r="J1113" s="23" t="s">
        <v>72</v>
      </c>
      <c r="K1113" s="23" t="s">
        <v>64</v>
      </c>
      <c r="L1113" s="23" t="s">
        <v>62</v>
      </c>
      <c r="M1113" s="23" t="s">
        <v>68</v>
      </c>
      <c r="N1113" s="23" t="s">
        <v>63</v>
      </c>
      <c r="O1113" s="23" t="s">
        <v>65</v>
      </c>
      <c r="P1113" s="23" t="s">
        <v>71</v>
      </c>
      <c r="Q1113" s="23" t="s">
        <v>61</v>
      </c>
      <c r="R1113" s="23" t="s">
        <v>75</v>
      </c>
    </row>
    <row r="1114" spans="1:18" x14ac:dyDescent="0.25">
      <c r="A1114" s="13">
        <v>1</v>
      </c>
      <c r="B1114" s="13">
        <v>45.5</v>
      </c>
      <c r="C1114" s="13">
        <v>20</v>
      </c>
      <c r="D1114" s="19"/>
      <c r="E1114">
        <f t="shared" ref="E1114:E1157" si="26">(3.142*(B1114*B1114))/40000</f>
        <v>0.16261813749999998</v>
      </c>
      <c r="H1114" s="22">
        <f>(C1114+C1126)/2</f>
        <v>20.6</v>
      </c>
      <c r="I1114" s="22">
        <v>8.93</v>
      </c>
      <c r="J1114" s="22">
        <v>1957</v>
      </c>
      <c r="K1114" s="22">
        <f>2020-J1114</f>
        <v>63</v>
      </c>
      <c r="L1114" s="22">
        <f>COUNT(B1114:B1157)</f>
        <v>44</v>
      </c>
      <c r="M1114" s="22">
        <f>SUM(E1114:E1157)</f>
        <v>2.7114116795000003</v>
      </c>
      <c r="N1114" s="22">
        <f>SUM(B1114:B1157)/L1114</f>
        <v>26.475000000000001</v>
      </c>
      <c r="O1114" s="22">
        <f>P1114/L1114</f>
        <v>0.55029332495306826</v>
      </c>
      <c r="P1114" s="22">
        <f>I1114*M1114</f>
        <v>24.212906297935003</v>
      </c>
      <c r="Q1114" s="22">
        <v>6</v>
      </c>
      <c r="R1114" s="22" t="s">
        <v>108</v>
      </c>
    </row>
    <row r="1115" spans="1:18" x14ac:dyDescent="0.25">
      <c r="A1115" s="1">
        <v>2</v>
      </c>
      <c r="B1115" s="1">
        <v>31.9</v>
      </c>
      <c r="C1115" s="1"/>
      <c r="D1115" s="11"/>
      <c r="E1115">
        <f t="shared" si="26"/>
        <v>7.9933265499999989E-2</v>
      </c>
    </row>
    <row r="1116" spans="1:18" x14ac:dyDescent="0.25">
      <c r="A1116" s="4">
        <v>3</v>
      </c>
      <c r="B1116" s="1">
        <v>23.1</v>
      </c>
      <c r="C1116" s="1"/>
      <c r="D1116" s="11"/>
      <c r="E1116">
        <f t="shared" si="26"/>
        <v>4.1915065499999994E-2</v>
      </c>
    </row>
    <row r="1117" spans="1:18" x14ac:dyDescent="0.25">
      <c r="A1117" s="1">
        <v>4</v>
      </c>
      <c r="B1117" s="1">
        <v>24.7</v>
      </c>
      <c r="C1117" s="1"/>
      <c r="D1117" s="11"/>
      <c r="E1117">
        <f t="shared" si="26"/>
        <v>4.7922569499999991E-2</v>
      </c>
    </row>
    <row r="1118" spans="1:18" x14ac:dyDescent="0.25">
      <c r="A1118" s="4">
        <v>5</v>
      </c>
      <c r="B1118" s="1">
        <v>28.7</v>
      </c>
      <c r="C1118" s="1"/>
      <c r="D1118" s="11"/>
      <c r="E1118">
        <f t="shared" si="26"/>
        <v>6.4700849499999991E-2</v>
      </c>
    </row>
    <row r="1119" spans="1:18" x14ac:dyDescent="0.25">
      <c r="A1119" s="1">
        <v>6</v>
      </c>
      <c r="B1119" s="1">
        <v>33</v>
      </c>
      <c r="C1119" s="1"/>
      <c r="D1119" s="11"/>
      <c r="E1119">
        <f t="shared" si="26"/>
        <v>8.5540950000000004E-2</v>
      </c>
    </row>
    <row r="1120" spans="1:18" x14ac:dyDescent="0.25">
      <c r="A1120" s="4">
        <v>7</v>
      </c>
      <c r="B1120" s="1">
        <v>33.9</v>
      </c>
      <c r="C1120" s="1"/>
      <c r="D1120" s="11"/>
      <c r="E1120">
        <f t="shared" si="26"/>
        <v>9.0270445499999977E-2</v>
      </c>
    </row>
    <row r="1121" spans="1:5" x14ac:dyDescent="0.25">
      <c r="A1121" s="1">
        <v>8</v>
      </c>
      <c r="B1121" s="1">
        <v>21.6</v>
      </c>
      <c r="C1121" s="1"/>
      <c r="D1121" s="11"/>
      <c r="E1121">
        <f t="shared" si="26"/>
        <v>3.6648288000000001E-2</v>
      </c>
    </row>
    <row r="1122" spans="1:5" x14ac:dyDescent="0.25">
      <c r="A1122" s="4">
        <v>9</v>
      </c>
      <c r="B1122" s="1">
        <v>15.1</v>
      </c>
      <c r="C1122" s="1"/>
      <c r="D1122" s="11"/>
      <c r="E1122">
        <f t="shared" si="26"/>
        <v>1.7910185499999998E-2</v>
      </c>
    </row>
    <row r="1123" spans="1:5" x14ac:dyDescent="0.25">
      <c r="A1123" s="1">
        <v>10</v>
      </c>
      <c r="B1123" s="1">
        <v>28.9</v>
      </c>
      <c r="C1123" s="1"/>
      <c r="D1123" s="11"/>
      <c r="E1123">
        <f t="shared" si="26"/>
        <v>6.5605745499999993E-2</v>
      </c>
    </row>
    <row r="1124" spans="1:5" x14ac:dyDescent="0.25">
      <c r="A1124" s="4">
        <v>11</v>
      </c>
      <c r="B1124" s="1">
        <v>18.8</v>
      </c>
      <c r="C1124" s="1"/>
      <c r="D1124" s="11"/>
      <c r="E1124">
        <f t="shared" si="26"/>
        <v>2.7762712000000005E-2</v>
      </c>
    </row>
    <row r="1125" spans="1:5" x14ac:dyDescent="0.25">
      <c r="A1125" s="1">
        <v>12</v>
      </c>
      <c r="B1125" s="1">
        <v>26.8</v>
      </c>
      <c r="C1125" s="1"/>
      <c r="D1125" s="11"/>
      <c r="E1125">
        <f t="shared" si="26"/>
        <v>5.6417751999999995E-2</v>
      </c>
    </row>
    <row r="1126" spans="1:5" x14ac:dyDescent="0.25">
      <c r="A1126" s="12">
        <v>13</v>
      </c>
      <c r="B1126" s="2">
        <v>46.3</v>
      </c>
      <c r="C1126" s="2">
        <v>21.2</v>
      </c>
      <c r="D1126" s="18"/>
      <c r="E1126">
        <f t="shared" si="26"/>
        <v>0.16838684949999996</v>
      </c>
    </row>
    <row r="1127" spans="1:5" x14ac:dyDescent="0.25">
      <c r="A1127" s="1">
        <v>14</v>
      </c>
      <c r="B1127" s="1">
        <v>26.3</v>
      </c>
      <c r="C1127" s="1"/>
      <c r="D1127" s="11"/>
      <c r="E1127">
        <f t="shared" si="26"/>
        <v>5.4332249499999999E-2</v>
      </c>
    </row>
    <row r="1128" spans="1:5" x14ac:dyDescent="0.25">
      <c r="A1128" s="4">
        <v>15</v>
      </c>
      <c r="B1128" s="1">
        <v>29.8</v>
      </c>
      <c r="C1128" s="1"/>
      <c r="D1128" s="11"/>
      <c r="E1128">
        <f t="shared" si="26"/>
        <v>6.9755542000000004E-2</v>
      </c>
    </row>
    <row r="1129" spans="1:5" x14ac:dyDescent="0.25">
      <c r="A1129" s="1">
        <v>16</v>
      </c>
      <c r="B1129" s="1">
        <v>42.5</v>
      </c>
      <c r="C1129" s="1"/>
      <c r="D1129" s="11"/>
      <c r="E1129">
        <f t="shared" si="26"/>
        <v>0.1418809375</v>
      </c>
    </row>
    <row r="1130" spans="1:5" x14ac:dyDescent="0.25">
      <c r="A1130" s="4">
        <v>17</v>
      </c>
      <c r="B1130" s="1">
        <v>21.9</v>
      </c>
      <c r="C1130" s="1"/>
      <c r="D1130" s="11"/>
      <c r="E1130">
        <f t="shared" si="26"/>
        <v>3.7673365499999993E-2</v>
      </c>
    </row>
    <row r="1131" spans="1:5" x14ac:dyDescent="0.25">
      <c r="A1131" s="1">
        <v>18</v>
      </c>
      <c r="B1131" s="1">
        <v>19.600000000000001</v>
      </c>
      <c r="C1131" s="1"/>
      <c r="D1131" s="11"/>
      <c r="E1131">
        <f t="shared" si="26"/>
        <v>3.0175768000000006E-2</v>
      </c>
    </row>
    <row r="1132" spans="1:5" x14ac:dyDescent="0.25">
      <c r="A1132" s="4">
        <v>19</v>
      </c>
      <c r="B1132" s="1">
        <v>24.8</v>
      </c>
      <c r="C1132" s="1"/>
      <c r="D1132" s="11"/>
      <c r="E1132">
        <f t="shared" si="26"/>
        <v>4.8311392000000009E-2</v>
      </c>
    </row>
    <row r="1133" spans="1:5" x14ac:dyDescent="0.25">
      <c r="A1133" s="1">
        <v>20</v>
      </c>
      <c r="B1133" s="1">
        <v>28.1</v>
      </c>
      <c r="C1133" s="1"/>
      <c r="D1133" s="11"/>
      <c r="E1133">
        <f t="shared" si="26"/>
        <v>6.2023865500000011E-2</v>
      </c>
    </row>
    <row r="1134" spans="1:5" x14ac:dyDescent="0.25">
      <c r="A1134" s="4">
        <v>21</v>
      </c>
      <c r="B1134" s="1">
        <v>42.9</v>
      </c>
      <c r="C1134" s="1"/>
      <c r="D1134" s="11"/>
      <c r="E1134">
        <f t="shared" si="26"/>
        <v>0.14456420549999999</v>
      </c>
    </row>
    <row r="1135" spans="1:5" x14ac:dyDescent="0.25">
      <c r="A1135" s="1">
        <v>22</v>
      </c>
      <c r="B1135" s="1">
        <v>24.5</v>
      </c>
      <c r="C1135" s="1"/>
      <c r="D1135" s="11"/>
      <c r="E1135">
        <f t="shared" si="26"/>
        <v>4.7149637500000001E-2</v>
      </c>
    </row>
    <row r="1136" spans="1:5" x14ac:dyDescent="0.25">
      <c r="A1136" s="4">
        <v>23</v>
      </c>
      <c r="B1136" s="1">
        <v>23.1</v>
      </c>
      <c r="C1136" s="1"/>
      <c r="D1136" s="11"/>
      <c r="E1136">
        <f t="shared" si="26"/>
        <v>4.1915065499999994E-2</v>
      </c>
    </row>
    <row r="1137" spans="1:5" x14ac:dyDescent="0.25">
      <c r="A1137" s="1">
        <v>24</v>
      </c>
      <c r="B1137" s="1">
        <v>32.799999999999997</v>
      </c>
      <c r="C1137" s="1"/>
      <c r="D1137" s="11"/>
      <c r="E1137">
        <f t="shared" si="26"/>
        <v>8.4507231999999988E-2</v>
      </c>
    </row>
    <row r="1138" spans="1:5" x14ac:dyDescent="0.25">
      <c r="A1138" s="4">
        <v>25</v>
      </c>
      <c r="B1138" s="1">
        <v>21</v>
      </c>
      <c r="C1138" s="1"/>
      <c r="D1138" s="11"/>
      <c r="E1138">
        <f t="shared" si="26"/>
        <v>3.4640549999999999E-2</v>
      </c>
    </row>
    <row r="1139" spans="1:5" x14ac:dyDescent="0.25">
      <c r="A1139" s="1">
        <v>26</v>
      </c>
      <c r="B1139" s="1">
        <v>21.8</v>
      </c>
      <c r="C1139" s="1"/>
      <c r="D1139" s="11"/>
      <c r="E1139">
        <f t="shared" si="26"/>
        <v>3.7330101999999997E-2</v>
      </c>
    </row>
    <row r="1140" spans="1:5" x14ac:dyDescent="0.25">
      <c r="A1140" s="4">
        <v>27</v>
      </c>
      <c r="B1140" s="1">
        <v>23.6</v>
      </c>
      <c r="C1140" s="1"/>
      <c r="D1140" s="11"/>
      <c r="E1140">
        <f t="shared" si="26"/>
        <v>4.3749207999999998E-2</v>
      </c>
    </row>
    <row r="1141" spans="1:5" x14ac:dyDescent="0.25">
      <c r="A1141" s="1">
        <v>28</v>
      </c>
      <c r="B1141" s="1">
        <v>13.6</v>
      </c>
      <c r="C1141" s="1"/>
      <c r="D1141" s="11"/>
      <c r="E1141">
        <f t="shared" si="26"/>
        <v>1.4528607999999997E-2</v>
      </c>
    </row>
    <row r="1142" spans="1:5" x14ac:dyDescent="0.25">
      <c r="A1142" s="4">
        <v>29</v>
      </c>
      <c r="B1142" s="1">
        <v>32.9</v>
      </c>
      <c r="C1142" s="1"/>
      <c r="D1142" s="11"/>
      <c r="E1142">
        <f t="shared" si="26"/>
        <v>8.5023305499999979E-2</v>
      </c>
    </row>
    <row r="1143" spans="1:5" x14ac:dyDescent="0.25">
      <c r="A1143" s="1">
        <v>30</v>
      </c>
      <c r="B1143" s="1">
        <v>20.399999999999999</v>
      </c>
      <c r="C1143" s="1"/>
      <c r="D1143" s="11"/>
      <c r="E1143">
        <f t="shared" si="26"/>
        <v>3.2689367999999996E-2</v>
      </c>
    </row>
    <row r="1144" spans="1:5" x14ac:dyDescent="0.25">
      <c r="A1144" s="4">
        <v>31</v>
      </c>
      <c r="B1144" s="1">
        <v>11.9</v>
      </c>
      <c r="C1144" s="1"/>
      <c r="D1144" s="11"/>
      <c r="E1144">
        <f t="shared" si="26"/>
        <v>1.1123465500000001E-2</v>
      </c>
    </row>
    <row r="1145" spans="1:5" x14ac:dyDescent="0.25">
      <c r="A1145" s="1">
        <v>32</v>
      </c>
      <c r="B1145" s="1">
        <v>17.7</v>
      </c>
      <c r="C1145" s="1"/>
      <c r="D1145" s="11"/>
      <c r="E1145">
        <f t="shared" si="26"/>
        <v>2.4608929499999998E-2</v>
      </c>
    </row>
    <row r="1146" spans="1:5" x14ac:dyDescent="0.25">
      <c r="A1146" s="4">
        <v>33</v>
      </c>
      <c r="B1146" s="1">
        <v>31.8</v>
      </c>
      <c r="C1146" s="1"/>
      <c r="D1146" s="11"/>
      <c r="E1146">
        <f t="shared" si="26"/>
        <v>7.9432902E-2</v>
      </c>
    </row>
    <row r="1147" spans="1:5" x14ac:dyDescent="0.25">
      <c r="A1147" s="1">
        <v>34</v>
      </c>
      <c r="B1147" s="1">
        <v>37.700000000000003</v>
      </c>
      <c r="C1147" s="1"/>
      <c r="D1147" s="11"/>
      <c r="E1147">
        <f t="shared" si="26"/>
        <v>0.11164232950000001</v>
      </c>
    </row>
    <row r="1148" spans="1:5" x14ac:dyDescent="0.25">
      <c r="A1148" s="4">
        <v>35</v>
      </c>
      <c r="B1148" s="1">
        <v>42.9</v>
      </c>
      <c r="C1148" s="1"/>
      <c r="D1148" s="11"/>
      <c r="E1148">
        <f t="shared" si="26"/>
        <v>0.14456420549999999</v>
      </c>
    </row>
    <row r="1149" spans="1:5" x14ac:dyDescent="0.25">
      <c r="A1149" s="1">
        <v>36</v>
      </c>
      <c r="B1149" s="1">
        <v>13.6</v>
      </c>
      <c r="C1149" s="1"/>
      <c r="D1149" s="11"/>
      <c r="E1149">
        <f t="shared" si="26"/>
        <v>1.4528607999999997E-2</v>
      </c>
    </row>
    <row r="1150" spans="1:5" x14ac:dyDescent="0.25">
      <c r="A1150" s="4">
        <v>37</v>
      </c>
      <c r="B1150" s="1">
        <v>15.8</v>
      </c>
      <c r="C1150" s="1"/>
      <c r="D1150" s="11"/>
      <c r="E1150">
        <f t="shared" si="26"/>
        <v>1.9609221999999999E-2</v>
      </c>
    </row>
    <row r="1151" spans="1:5" x14ac:dyDescent="0.25">
      <c r="A1151" s="1">
        <v>38</v>
      </c>
      <c r="B1151" s="1">
        <v>12.1</v>
      </c>
      <c r="C1151" s="1"/>
      <c r="D1151" s="11"/>
      <c r="E1151">
        <f t="shared" si="26"/>
        <v>1.1500505499999999E-2</v>
      </c>
    </row>
    <row r="1152" spans="1:5" x14ac:dyDescent="0.25">
      <c r="A1152" s="4">
        <v>39</v>
      </c>
      <c r="B1152" s="1">
        <v>17.3</v>
      </c>
      <c r="C1152" s="1"/>
      <c r="D1152" s="11"/>
      <c r="E1152">
        <f t="shared" si="26"/>
        <v>2.3509229499999999E-2</v>
      </c>
    </row>
    <row r="1153" spans="1:18" x14ac:dyDescent="0.25">
      <c r="A1153" s="1">
        <v>40</v>
      </c>
      <c r="B1153" s="1">
        <v>29.4</v>
      </c>
      <c r="C1153" s="1"/>
      <c r="D1153" s="11"/>
      <c r="E1153">
        <f t="shared" si="26"/>
        <v>6.7895477999999995E-2</v>
      </c>
    </row>
    <row r="1154" spans="1:18" x14ac:dyDescent="0.25">
      <c r="A1154" s="4">
        <v>41</v>
      </c>
      <c r="B1154" s="1">
        <v>34.200000000000003</v>
      </c>
      <c r="C1154" s="1"/>
      <c r="D1154" s="11"/>
      <c r="E1154">
        <f t="shared" si="26"/>
        <v>9.1875222000000006E-2</v>
      </c>
    </row>
    <row r="1155" spans="1:18" x14ac:dyDescent="0.25">
      <c r="A1155" s="1">
        <v>42</v>
      </c>
      <c r="B1155" s="1">
        <v>19.5</v>
      </c>
      <c r="C1155" s="1"/>
      <c r="D1155" s="11"/>
      <c r="E1155">
        <f t="shared" si="26"/>
        <v>2.98686375E-2</v>
      </c>
    </row>
    <row r="1156" spans="1:18" x14ac:dyDescent="0.25">
      <c r="A1156" s="4">
        <v>43</v>
      </c>
      <c r="B1156" s="1">
        <v>16.899999999999999</v>
      </c>
      <c r="C1156" s="1"/>
      <c r="D1156" s="11"/>
      <c r="E1156">
        <f t="shared" si="26"/>
        <v>2.2434665499999996E-2</v>
      </c>
    </row>
    <row r="1157" spans="1:18" x14ac:dyDescent="0.25">
      <c r="A1157" s="1">
        <v>44</v>
      </c>
      <c r="B1157" s="1">
        <v>36.200000000000003</v>
      </c>
      <c r="C1157" s="1"/>
      <c r="D1157" s="11"/>
      <c r="E1157">
        <f t="shared" si="26"/>
        <v>0.10293506200000002</v>
      </c>
    </row>
    <row r="1158" spans="1:18" x14ac:dyDescent="0.25">
      <c r="A1158" s="11"/>
      <c r="B1158" s="11"/>
      <c r="C1158" s="11"/>
      <c r="D1158" s="11"/>
    </row>
    <row r="1159" spans="1:18" ht="15.75" thickBot="1" x14ac:dyDescent="0.3">
      <c r="A1159" t="s">
        <v>44</v>
      </c>
    </row>
    <row r="1160" spans="1:18" ht="45.75" thickBot="1" x14ac:dyDescent="0.3">
      <c r="A1160" s="5" t="s">
        <v>57</v>
      </c>
      <c r="B1160" s="7" t="s">
        <v>2</v>
      </c>
      <c r="C1160" s="6" t="s">
        <v>16</v>
      </c>
      <c r="D1160" s="11"/>
      <c r="H1160" s="23" t="s">
        <v>59</v>
      </c>
      <c r="I1160" s="23" t="s">
        <v>60</v>
      </c>
      <c r="J1160" s="23" t="s">
        <v>72</v>
      </c>
      <c r="K1160" s="23" t="s">
        <v>64</v>
      </c>
      <c r="L1160" s="23" t="s">
        <v>62</v>
      </c>
      <c r="M1160" s="23" t="s">
        <v>68</v>
      </c>
      <c r="N1160" s="23" t="s">
        <v>63</v>
      </c>
      <c r="O1160" s="23" t="s">
        <v>65</v>
      </c>
      <c r="P1160" s="23" t="s">
        <v>71</v>
      </c>
      <c r="Q1160" s="23" t="s">
        <v>61</v>
      </c>
      <c r="R1160" s="23" t="s">
        <v>75</v>
      </c>
    </row>
    <row r="1161" spans="1:18" x14ac:dyDescent="0.25">
      <c r="A1161" s="4">
        <v>1</v>
      </c>
      <c r="B1161" s="4">
        <v>34.200000000000003</v>
      </c>
      <c r="C1161" s="4"/>
      <c r="D1161" s="11"/>
      <c r="E1161">
        <f t="shared" ref="E1161:E1212" si="27">(3.142*(B1161*B1161))/40000</f>
        <v>9.1875222000000006E-2</v>
      </c>
      <c r="H1161" s="22">
        <f>(C1195+C1203)/2</f>
        <v>25.65</v>
      </c>
      <c r="I1161" s="22">
        <v>10.46</v>
      </c>
      <c r="J1161" s="22">
        <v>1957</v>
      </c>
      <c r="K1161" s="22">
        <f>2020-J1161</f>
        <v>63</v>
      </c>
      <c r="L1161" s="22">
        <f>COUNT(B1161:B1204)</f>
        <v>44</v>
      </c>
      <c r="M1161" s="22">
        <f>SUM(E1161:E1204)</f>
        <v>3.3829065659999999</v>
      </c>
      <c r="N1161" s="22">
        <f>SUM(B1161:B1204)/L1161</f>
        <v>29.95454545454545</v>
      </c>
      <c r="O1161" s="22">
        <f>P1161/L1161</f>
        <v>0.80420915182636366</v>
      </c>
      <c r="P1161" s="22">
        <f>I1161*M1161</f>
        <v>35.385202680360003</v>
      </c>
      <c r="Q1161" s="22">
        <v>8</v>
      </c>
      <c r="R1161" s="22" t="s">
        <v>117</v>
      </c>
    </row>
    <row r="1162" spans="1:18" x14ac:dyDescent="0.25">
      <c r="A1162" s="1">
        <v>2</v>
      </c>
      <c r="B1162" s="1">
        <v>24.6</v>
      </c>
      <c r="C1162" s="1"/>
      <c r="D1162" s="11"/>
      <c r="E1162">
        <f t="shared" si="27"/>
        <v>4.7535318000000007E-2</v>
      </c>
    </row>
    <row r="1163" spans="1:18" x14ac:dyDescent="0.25">
      <c r="A1163" s="4">
        <v>3</v>
      </c>
      <c r="B1163" s="1">
        <v>23.2</v>
      </c>
      <c r="C1163" s="1"/>
      <c r="D1163" s="11"/>
      <c r="E1163">
        <f t="shared" si="27"/>
        <v>4.2278751999999996E-2</v>
      </c>
    </row>
    <row r="1164" spans="1:18" x14ac:dyDescent="0.25">
      <c r="A1164" s="1">
        <v>4</v>
      </c>
      <c r="B1164" s="1">
        <v>30.6</v>
      </c>
      <c r="C1164" s="1"/>
      <c r="D1164" s="11"/>
      <c r="E1164">
        <f t="shared" si="27"/>
        <v>7.3551078000000006E-2</v>
      </c>
    </row>
    <row r="1165" spans="1:18" x14ac:dyDescent="0.25">
      <c r="A1165" s="4">
        <v>5</v>
      </c>
      <c r="B1165" s="1">
        <v>27.7</v>
      </c>
      <c r="C1165" s="1"/>
      <c r="D1165" s="11"/>
      <c r="E1165">
        <f t="shared" si="27"/>
        <v>6.0270629499999999E-2</v>
      </c>
    </row>
    <row r="1166" spans="1:18" x14ac:dyDescent="0.25">
      <c r="A1166" s="1">
        <v>6</v>
      </c>
      <c r="B1166" s="1">
        <v>40.6</v>
      </c>
      <c r="C1166" s="1"/>
      <c r="D1166" s="11"/>
      <c r="E1166">
        <f t="shared" si="27"/>
        <v>0.12947867800000001</v>
      </c>
    </row>
    <row r="1167" spans="1:18" x14ac:dyDescent="0.25">
      <c r="A1167" s="4">
        <v>7</v>
      </c>
      <c r="B1167" s="1">
        <v>42.4</v>
      </c>
      <c r="C1167" s="1"/>
      <c r="D1167" s="11"/>
      <c r="E1167">
        <f t="shared" si="27"/>
        <v>0.14121404800000001</v>
      </c>
    </row>
    <row r="1168" spans="1:18" x14ac:dyDescent="0.25">
      <c r="A1168" s="1">
        <v>8</v>
      </c>
      <c r="B1168" s="1">
        <v>27.2</v>
      </c>
      <c r="C1168" s="1"/>
      <c r="D1168" s="11"/>
      <c r="E1168">
        <f t="shared" si="27"/>
        <v>5.8114431999999987E-2</v>
      </c>
    </row>
    <row r="1169" spans="1:5" x14ac:dyDescent="0.25">
      <c r="A1169" s="4">
        <v>9</v>
      </c>
      <c r="B1169" s="1">
        <v>41.5</v>
      </c>
      <c r="C1169" s="1"/>
      <c r="D1169" s="11"/>
      <c r="E1169">
        <f t="shared" si="27"/>
        <v>0.13528273749999997</v>
      </c>
    </row>
    <row r="1170" spans="1:5" x14ac:dyDescent="0.25">
      <c r="A1170" s="1">
        <v>10</v>
      </c>
      <c r="B1170" s="1">
        <v>25</v>
      </c>
      <c r="C1170" s="1"/>
      <c r="D1170" s="11"/>
      <c r="E1170">
        <f t="shared" si="27"/>
        <v>4.9093749999999999E-2</v>
      </c>
    </row>
    <row r="1171" spans="1:5" x14ac:dyDescent="0.25">
      <c r="A1171" s="4">
        <v>11</v>
      </c>
      <c r="B1171" s="1">
        <v>19.600000000000001</v>
      </c>
      <c r="C1171" s="1"/>
      <c r="D1171" s="11"/>
      <c r="E1171">
        <f t="shared" si="27"/>
        <v>3.0175768000000006E-2</v>
      </c>
    </row>
    <row r="1172" spans="1:5" x14ac:dyDescent="0.25">
      <c r="A1172" s="1">
        <v>12</v>
      </c>
      <c r="B1172" s="1">
        <v>34.200000000000003</v>
      </c>
      <c r="C1172" s="1"/>
      <c r="D1172" s="11"/>
      <c r="E1172">
        <f t="shared" si="27"/>
        <v>9.1875222000000006E-2</v>
      </c>
    </row>
    <row r="1173" spans="1:5" x14ac:dyDescent="0.25">
      <c r="A1173" s="4">
        <v>13</v>
      </c>
      <c r="B1173" s="1">
        <v>19</v>
      </c>
      <c r="C1173" s="1"/>
      <c r="D1173" s="11"/>
      <c r="E1173">
        <f t="shared" si="27"/>
        <v>2.8356549999999998E-2</v>
      </c>
    </row>
    <row r="1174" spans="1:5" x14ac:dyDescent="0.25">
      <c r="A1174" s="1">
        <v>14</v>
      </c>
      <c r="B1174" s="1">
        <v>30.2</v>
      </c>
      <c r="C1174" s="1"/>
      <c r="D1174" s="11"/>
      <c r="E1174">
        <f t="shared" si="27"/>
        <v>7.1640741999999993E-2</v>
      </c>
    </row>
    <row r="1175" spans="1:5" x14ac:dyDescent="0.25">
      <c r="A1175" s="4">
        <v>15</v>
      </c>
      <c r="B1175" s="1">
        <v>31.8</v>
      </c>
      <c r="C1175" s="1"/>
      <c r="D1175" s="11"/>
      <c r="E1175">
        <f t="shared" si="27"/>
        <v>7.9432902E-2</v>
      </c>
    </row>
    <row r="1176" spans="1:5" x14ac:dyDescent="0.25">
      <c r="A1176" s="1">
        <v>16</v>
      </c>
      <c r="B1176" s="1">
        <v>47</v>
      </c>
      <c r="C1176" s="1"/>
      <c r="D1176" s="11"/>
      <c r="E1176">
        <f t="shared" si="27"/>
        <v>0.17351695</v>
      </c>
    </row>
    <row r="1177" spans="1:5" x14ac:dyDescent="0.25">
      <c r="A1177" s="4">
        <v>17</v>
      </c>
      <c r="B1177" s="1">
        <v>31.1</v>
      </c>
      <c r="C1177" s="1"/>
      <c r="D1177" s="11"/>
      <c r="E1177">
        <f t="shared" si="27"/>
        <v>7.5974345499999998E-2</v>
      </c>
    </row>
    <row r="1178" spans="1:5" x14ac:dyDescent="0.25">
      <c r="A1178" s="1">
        <v>18</v>
      </c>
      <c r="B1178" s="1">
        <v>24.7</v>
      </c>
      <c r="C1178" s="1"/>
      <c r="D1178" s="11"/>
      <c r="E1178">
        <f t="shared" si="27"/>
        <v>4.7922569499999991E-2</v>
      </c>
    </row>
    <row r="1179" spans="1:5" x14ac:dyDescent="0.25">
      <c r="A1179" s="4">
        <v>19</v>
      </c>
      <c r="B1179" s="1">
        <v>45.8</v>
      </c>
      <c r="C1179" s="1"/>
      <c r="D1179" s="11"/>
      <c r="E1179">
        <f t="shared" si="27"/>
        <v>0.16476962199999998</v>
      </c>
    </row>
    <row r="1180" spans="1:5" x14ac:dyDescent="0.25">
      <c r="A1180" s="1">
        <v>20</v>
      </c>
      <c r="B1180" s="1">
        <v>33.6</v>
      </c>
      <c r="C1180" s="1"/>
      <c r="D1180" s="11"/>
      <c r="E1180">
        <f t="shared" si="27"/>
        <v>8.8679807999999999E-2</v>
      </c>
    </row>
    <row r="1181" spans="1:5" x14ac:dyDescent="0.25">
      <c r="A1181" s="4">
        <v>21</v>
      </c>
      <c r="B1181" s="1">
        <v>29.3</v>
      </c>
      <c r="C1181" s="1"/>
      <c r="D1181" s="11"/>
      <c r="E1181">
        <f t="shared" si="27"/>
        <v>6.7434389499999997E-2</v>
      </c>
    </row>
    <row r="1182" spans="1:5" x14ac:dyDescent="0.25">
      <c r="A1182" s="1">
        <v>22</v>
      </c>
      <c r="B1182" s="1">
        <v>35.299999999999997</v>
      </c>
      <c r="C1182" s="1"/>
      <c r="D1182" s="11"/>
      <c r="E1182">
        <f t="shared" si="27"/>
        <v>9.7880369499999967E-2</v>
      </c>
    </row>
    <row r="1183" spans="1:5" x14ac:dyDescent="0.25">
      <c r="A1183" s="4">
        <v>23</v>
      </c>
      <c r="B1183" s="1">
        <v>15.9</v>
      </c>
      <c r="C1183" s="1"/>
      <c r="D1183" s="11"/>
      <c r="E1183">
        <f t="shared" si="27"/>
        <v>1.98582255E-2</v>
      </c>
    </row>
    <row r="1184" spans="1:5" x14ac:dyDescent="0.25">
      <c r="A1184" s="1">
        <v>24</v>
      </c>
      <c r="B1184" s="1">
        <v>31.3</v>
      </c>
      <c r="C1184" s="1"/>
      <c r="D1184" s="11"/>
      <c r="E1184">
        <f t="shared" si="27"/>
        <v>7.69546495E-2</v>
      </c>
    </row>
    <row r="1185" spans="1:5" x14ac:dyDescent="0.25">
      <c r="A1185" s="4">
        <v>25</v>
      </c>
      <c r="B1185" s="1">
        <v>11.3</v>
      </c>
      <c r="C1185" s="1"/>
      <c r="D1185" s="11"/>
      <c r="E1185">
        <f t="shared" si="27"/>
        <v>1.0030049500000001E-2</v>
      </c>
    </row>
    <row r="1186" spans="1:5" x14ac:dyDescent="0.25">
      <c r="A1186" s="1">
        <v>26</v>
      </c>
      <c r="B1186" s="1">
        <v>26.5</v>
      </c>
      <c r="C1186" s="1"/>
      <c r="D1186" s="11"/>
      <c r="E1186">
        <f t="shared" si="27"/>
        <v>5.5161737500000002E-2</v>
      </c>
    </row>
    <row r="1187" spans="1:5" x14ac:dyDescent="0.25">
      <c r="A1187" s="4">
        <v>27</v>
      </c>
      <c r="B1187" s="1">
        <v>25.4</v>
      </c>
      <c r="C1187" s="1"/>
      <c r="D1187" s="11"/>
      <c r="E1187">
        <f t="shared" si="27"/>
        <v>5.0677317999999999E-2</v>
      </c>
    </row>
    <row r="1188" spans="1:5" x14ac:dyDescent="0.25">
      <c r="A1188" s="1">
        <v>28</v>
      </c>
      <c r="B1188" s="1">
        <v>25.7</v>
      </c>
      <c r="C1188" s="1"/>
      <c r="D1188" s="11"/>
      <c r="E1188">
        <f t="shared" si="27"/>
        <v>5.1881489499999996E-2</v>
      </c>
    </row>
    <row r="1189" spans="1:5" x14ac:dyDescent="0.25">
      <c r="A1189" s="4">
        <v>29</v>
      </c>
      <c r="B1189" s="1">
        <v>29.8</v>
      </c>
      <c r="C1189" s="1"/>
      <c r="D1189" s="11"/>
      <c r="E1189">
        <f t="shared" si="27"/>
        <v>6.9755542000000004E-2</v>
      </c>
    </row>
    <row r="1190" spans="1:5" x14ac:dyDescent="0.25">
      <c r="A1190" s="1">
        <v>30</v>
      </c>
      <c r="B1190" s="1">
        <v>36.799999999999997</v>
      </c>
      <c r="C1190" s="1"/>
      <c r="D1190" s="11"/>
      <c r="E1190">
        <f t="shared" si="27"/>
        <v>0.10637555199999997</v>
      </c>
    </row>
    <row r="1191" spans="1:5" x14ac:dyDescent="0.25">
      <c r="A1191" s="4">
        <v>31</v>
      </c>
      <c r="B1191" s="1">
        <v>22.6</v>
      </c>
      <c r="C1191" s="1"/>
      <c r="D1191" s="11"/>
      <c r="E1191">
        <f t="shared" si="27"/>
        <v>4.0120198000000003E-2</v>
      </c>
    </row>
    <row r="1192" spans="1:5" x14ac:dyDescent="0.25">
      <c r="A1192" s="1">
        <v>32</v>
      </c>
      <c r="B1192" s="1">
        <v>34.799999999999997</v>
      </c>
      <c r="C1192" s="1"/>
      <c r="D1192" s="11"/>
      <c r="E1192">
        <f t="shared" si="27"/>
        <v>9.5127191999999985E-2</v>
      </c>
    </row>
    <row r="1193" spans="1:5" x14ac:dyDescent="0.25">
      <c r="A1193" s="4">
        <v>33</v>
      </c>
      <c r="B1193" s="1">
        <v>30.6</v>
      </c>
      <c r="C1193" s="1"/>
      <c r="D1193" s="11"/>
      <c r="E1193">
        <f t="shared" si="27"/>
        <v>7.3551078000000006E-2</v>
      </c>
    </row>
    <row r="1194" spans="1:5" x14ac:dyDescent="0.25">
      <c r="A1194" s="1">
        <v>34</v>
      </c>
      <c r="B1194" s="1">
        <v>18.7</v>
      </c>
      <c r="C1194" s="1"/>
      <c r="D1194" s="11"/>
      <c r="E1194">
        <f t="shared" si="27"/>
        <v>2.7468149499999997E-2</v>
      </c>
    </row>
    <row r="1195" spans="1:5" x14ac:dyDescent="0.25">
      <c r="A1195" s="12">
        <v>35</v>
      </c>
      <c r="B1195" s="2">
        <v>50.8</v>
      </c>
      <c r="C1195" s="2">
        <v>27.3</v>
      </c>
      <c r="D1195" s="18"/>
      <c r="E1195">
        <f t="shared" si="27"/>
        <v>0.202709272</v>
      </c>
    </row>
    <row r="1196" spans="1:5" x14ac:dyDescent="0.25">
      <c r="A1196" s="1">
        <v>36</v>
      </c>
      <c r="B1196" s="1">
        <v>32.200000000000003</v>
      </c>
      <c r="C1196" s="1"/>
      <c r="D1196" s="11"/>
      <c r="E1196">
        <f t="shared" si="27"/>
        <v>8.1443782000000006E-2</v>
      </c>
    </row>
    <row r="1197" spans="1:5" x14ac:dyDescent="0.25">
      <c r="A1197" s="4">
        <v>37</v>
      </c>
      <c r="B1197" s="1">
        <v>13.2</v>
      </c>
      <c r="C1197" s="1"/>
      <c r="D1197" s="11"/>
      <c r="E1197">
        <f t="shared" si="27"/>
        <v>1.3686551999999998E-2</v>
      </c>
    </row>
    <row r="1198" spans="1:5" x14ac:dyDescent="0.25">
      <c r="A1198" s="1">
        <v>38</v>
      </c>
      <c r="B1198" s="1">
        <v>25.3</v>
      </c>
      <c r="C1198" s="1"/>
      <c r="D1198" s="11"/>
      <c r="E1198">
        <f t="shared" si="27"/>
        <v>5.0279069500000002E-2</v>
      </c>
    </row>
    <row r="1199" spans="1:5" x14ac:dyDescent="0.25">
      <c r="A1199" s="4">
        <v>39</v>
      </c>
      <c r="B1199" s="1">
        <v>16.899999999999999</v>
      </c>
      <c r="C1199" s="1"/>
      <c r="D1199" s="11"/>
      <c r="E1199">
        <f t="shared" si="27"/>
        <v>2.2434665499999996E-2</v>
      </c>
    </row>
    <row r="1200" spans="1:5" x14ac:dyDescent="0.25">
      <c r="A1200" s="1">
        <v>40</v>
      </c>
      <c r="B1200" s="1">
        <v>35.299999999999997</v>
      </c>
      <c r="C1200" s="1"/>
      <c r="D1200" s="11"/>
      <c r="E1200">
        <f t="shared" si="27"/>
        <v>9.7880369499999967E-2</v>
      </c>
    </row>
    <row r="1201" spans="1:18" x14ac:dyDescent="0.25">
      <c r="A1201" s="4">
        <v>41</v>
      </c>
      <c r="B1201" s="1">
        <v>29.8</v>
      </c>
      <c r="C1201" s="1"/>
      <c r="D1201" s="11"/>
      <c r="E1201">
        <f t="shared" si="27"/>
        <v>6.9755542000000004E-2</v>
      </c>
    </row>
    <row r="1202" spans="1:18" x14ac:dyDescent="0.25">
      <c r="A1202" s="1">
        <v>42</v>
      </c>
      <c r="B1202" s="1">
        <v>26.9</v>
      </c>
      <c r="C1202" s="1"/>
      <c r="D1202" s="11"/>
      <c r="E1202">
        <f t="shared" si="27"/>
        <v>5.6839565499999994E-2</v>
      </c>
    </row>
    <row r="1203" spans="1:18" x14ac:dyDescent="0.25">
      <c r="A1203" s="13">
        <v>43</v>
      </c>
      <c r="B1203" s="3">
        <v>49.8</v>
      </c>
      <c r="C1203" s="3">
        <v>24</v>
      </c>
      <c r="D1203" s="19"/>
      <c r="E1203">
        <f t="shared" si="27"/>
        <v>0.19480714199999996</v>
      </c>
    </row>
    <row r="1204" spans="1:18" x14ac:dyDescent="0.25">
      <c r="A1204" s="1">
        <v>44</v>
      </c>
      <c r="B1204" s="1">
        <v>29.8</v>
      </c>
      <c r="C1204" s="1"/>
      <c r="D1204" s="11"/>
      <c r="E1204">
        <f t="shared" si="27"/>
        <v>6.9755542000000004E-2</v>
      </c>
    </row>
    <row r="1205" spans="1:18" x14ac:dyDescent="0.25">
      <c r="A1205" s="4">
        <v>45</v>
      </c>
      <c r="B1205" s="1">
        <v>13.4</v>
      </c>
      <c r="C1205" s="1"/>
      <c r="D1205" s="11"/>
      <c r="E1205">
        <f t="shared" si="27"/>
        <v>1.4104437999999999E-2</v>
      </c>
    </row>
    <row r="1206" spans="1:18" x14ac:dyDescent="0.25">
      <c r="A1206" s="1">
        <v>46</v>
      </c>
      <c r="B1206" s="1">
        <v>32.299999999999997</v>
      </c>
      <c r="C1206" s="1"/>
      <c r="D1206" s="11"/>
      <c r="E1206">
        <f t="shared" si="27"/>
        <v>8.1950429499999977E-2</v>
      </c>
    </row>
    <row r="1207" spans="1:18" x14ac:dyDescent="0.25">
      <c r="A1207" s="4">
        <v>47</v>
      </c>
      <c r="B1207" s="1">
        <v>25.9</v>
      </c>
      <c r="C1207" s="1"/>
      <c r="D1207" s="11"/>
      <c r="E1207">
        <f t="shared" si="27"/>
        <v>5.2692125499999999E-2</v>
      </c>
    </row>
    <row r="1208" spans="1:18" x14ac:dyDescent="0.25">
      <c r="A1208" s="1">
        <v>48</v>
      </c>
      <c r="B1208" s="1">
        <v>39.5</v>
      </c>
      <c r="C1208" s="1"/>
      <c r="D1208" s="11"/>
      <c r="E1208">
        <f t="shared" si="27"/>
        <v>0.12255763749999998</v>
      </c>
    </row>
    <row r="1209" spans="1:18" x14ac:dyDescent="0.25">
      <c r="A1209" s="4">
        <v>49</v>
      </c>
      <c r="B1209" s="1">
        <v>26.4</v>
      </c>
      <c r="C1209" s="1"/>
      <c r="D1209" s="11"/>
      <c r="E1209">
        <f t="shared" si="27"/>
        <v>5.4746207999999991E-2</v>
      </c>
    </row>
    <row r="1210" spans="1:18" x14ac:dyDescent="0.25">
      <c r="A1210" s="1">
        <v>50</v>
      </c>
      <c r="B1210" s="1">
        <v>30.6</v>
      </c>
      <c r="C1210" s="1"/>
      <c r="D1210" s="11"/>
      <c r="E1210">
        <f t="shared" si="27"/>
        <v>7.3551078000000006E-2</v>
      </c>
    </row>
    <row r="1211" spans="1:18" x14ac:dyDescent="0.25">
      <c r="A1211" s="4">
        <v>51</v>
      </c>
      <c r="B1211" s="1">
        <v>37.6</v>
      </c>
      <c r="C1211" s="1"/>
      <c r="D1211" s="11"/>
      <c r="E1211">
        <f t="shared" si="27"/>
        <v>0.11105084800000002</v>
      </c>
    </row>
    <row r="1212" spans="1:18" x14ac:dyDescent="0.25">
      <c r="A1212" s="1">
        <v>52</v>
      </c>
      <c r="B1212" s="1">
        <v>29.7</v>
      </c>
      <c r="C1212" s="1"/>
      <c r="D1212" s="11"/>
      <c r="E1212">
        <f t="shared" si="27"/>
        <v>6.9288169499999996E-2</v>
      </c>
    </row>
    <row r="1213" spans="1:18" x14ac:dyDescent="0.25">
      <c r="A1213" s="11"/>
      <c r="B1213" s="11"/>
      <c r="C1213" s="11"/>
      <c r="D1213" s="11"/>
    </row>
    <row r="1214" spans="1:18" ht="15.75" thickBot="1" x14ac:dyDescent="0.3">
      <c r="A1214" t="s">
        <v>45</v>
      </c>
    </row>
    <row r="1215" spans="1:18" ht="45.75" thickBot="1" x14ac:dyDescent="0.3">
      <c r="A1215" s="5" t="s">
        <v>57</v>
      </c>
      <c r="B1215" s="7" t="s">
        <v>2</v>
      </c>
      <c r="C1215" s="6" t="s">
        <v>16</v>
      </c>
      <c r="D1215" s="11"/>
      <c r="H1215" s="23" t="s">
        <v>59</v>
      </c>
      <c r="I1215" s="23" t="s">
        <v>60</v>
      </c>
      <c r="J1215" s="23" t="s">
        <v>72</v>
      </c>
      <c r="K1215" s="23" t="s">
        <v>64</v>
      </c>
      <c r="L1215" s="23" t="s">
        <v>62</v>
      </c>
      <c r="M1215" s="23" t="s">
        <v>68</v>
      </c>
      <c r="N1215" s="23" t="s">
        <v>63</v>
      </c>
      <c r="O1215" s="23" t="s">
        <v>65</v>
      </c>
      <c r="P1215" s="23" t="s">
        <v>71</v>
      </c>
      <c r="Q1215" s="23" t="s">
        <v>61</v>
      </c>
      <c r="R1215" s="23" t="s">
        <v>75</v>
      </c>
    </row>
    <row r="1216" spans="1:18" x14ac:dyDescent="0.25">
      <c r="A1216" s="4">
        <v>1</v>
      </c>
      <c r="B1216" s="4">
        <v>40.9</v>
      </c>
      <c r="C1216" s="4"/>
      <c r="D1216" s="11"/>
      <c r="E1216">
        <f t="shared" ref="E1216:E1248" si="28">(3.142*(B1216*B1216))/40000</f>
        <v>0.13139922549999999</v>
      </c>
      <c r="H1216" s="22">
        <f>(C1218+C1226)/2</f>
        <v>26.299999999999997</v>
      </c>
      <c r="I1216" s="22">
        <v>10.66</v>
      </c>
      <c r="J1216" s="22">
        <v>1957</v>
      </c>
      <c r="K1216" s="22">
        <f>2020-J1216</f>
        <v>63</v>
      </c>
      <c r="L1216" s="22">
        <f>COUNT(B1216:B1248)</f>
        <v>33</v>
      </c>
      <c r="M1216" s="22">
        <f>SUM(E1216:E1248)</f>
        <v>5.8324891014999993</v>
      </c>
      <c r="N1216" s="22">
        <f>SUM(B1216:B1248)/L1216</f>
        <v>45.663636363636371</v>
      </c>
      <c r="O1216" s="22">
        <f>P1216/L1216</f>
        <v>1.8840707218784847</v>
      </c>
      <c r="P1216" s="22">
        <f>I1216*M1216</f>
        <v>62.174333821989997</v>
      </c>
      <c r="Q1216" s="22">
        <v>12</v>
      </c>
      <c r="R1216" s="22" t="s">
        <v>118</v>
      </c>
    </row>
    <row r="1217" spans="1:5" x14ac:dyDescent="0.25">
      <c r="A1217" s="1">
        <v>2</v>
      </c>
      <c r="B1217" s="1">
        <v>29.8</v>
      </c>
      <c r="C1217" s="1"/>
      <c r="D1217" s="11"/>
      <c r="E1217">
        <f t="shared" si="28"/>
        <v>6.9755542000000004E-2</v>
      </c>
    </row>
    <row r="1218" spans="1:5" x14ac:dyDescent="0.25">
      <c r="A1218" s="12">
        <v>3</v>
      </c>
      <c r="B1218" s="2">
        <v>72.2</v>
      </c>
      <c r="C1218" s="2">
        <v>26.4</v>
      </c>
      <c r="D1218" s="18"/>
      <c r="E1218">
        <f t="shared" si="28"/>
        <v>0.40946858200000003</v>
      </c>
    </row>
    <row r="1219" spans="1:5" x14ac:dyDescent="0.25">
      <c r="A1219" s="1">
        <v>4</v>
      </c>
      <c r="B1219" s="1">
        <v>44.1</v>
      </c>
      <c r="C1219" s="1"/>
      <c r="D1219" s="11"/>
      <c r="E1219">
        <f t="shared" si="28"/>
        <v>0.15276482550000001</v>
      </c>
    </row>
    <row r="1220" spans="1:5" x14ac:dyDescent="0.25">
      <c r="A1220" s="4">
        <v>5</v>
      </c>
      <c r="B1220" s="1">
        <v>40</v>
      </c>
      <c r="C1220" s="1"/>
      <c r="D1220" s="11"/>
      <c r="E1220">
        <f t="shared" si="28"/>
        <v>0.12567999999999999</v>
      </c>
    </row>
    <row r="1221" spans="1:5" x14ac:dyDescent="0.25">
      <c r="A1221" s="1">
        <v>6</v>
      </c>
      <c r="B1221" s="1">
        <v>36.799999999999997</v>
      </c>
      <c r="C1221" s="1"/>
      <c r="D1221" s="11"/>
      <c r="E1221">
        <f t="shared" si="28"/>
        <v>0.10637555199999997</v>
      </c>
    </row>
    <row r="1222" spans="1:5" x14ac:dyDescent="0.25">
      <c r="A1222" s="4">
        <v>7</v>
      </c>
      <c r="B1222" s="1">
        <v>38.9</v>
      </c>
      <c r="C1222" s="1"/>
      <c r="D1222" s="11"/>
      <c r="E1222">
        <f t="shared" si="28"/>
        <v>0.11886264549999999</v>
      </c>
    </row>
    <row r="1223" spans="1:5" x14ac:dyDescent="0.25">
      <c r="A1223" s="1">
        <v>8</v>
      </c>
      <c r="B1223" s="1">
        <v>52.1</v>
      </c>
      <c r="C1223" s="1"/>
      <c r="D1223" s="11"/>
      <c r="E1223">
        <f t="shared" si="28"/>
        <v>0.21321690550000003</v>
      </c>
    </row>
    <row r="1224" spans="1:5" x14ac:dyDescent="0.25">
      <c r="A1224" s="4">
        <v>9</v>
      </c>
      <c r="B1224" s="1">
        <v>51.3</v>
      </c>
      <c r="C1224" s="1"/>
      <c r="D1224" s="11"/>
      <c r="E1224">
        <f t="shared" si="28"/>
        <v>0.20671924949999998</v>
      </c>
    </row>
    <row r="1225" spans="1:5" x14ac:dyDescent="0.25">
      <c r="A1225" s="1">
        <v>10</v>
      </c>
      <c r="B1225" s="1">
        <v>24.1</v>
      </c>
      <c r="C1225" s="1"/>
      <c r="D1225" s="11"/>
      <c r="E1225">
        <f t="shared" si="28"/>
        <v>4.5622625500000007E-2</v>
      </c>
    </row>
    <row r="1226" spans="1:5" x14ac:dyDescent="0.25">
      <c r="A1226" s="13">
        <v>11</v>
      </c>
      <c r="B1226" s="3">
        <v>63.6</v>
      </c>
      <c r="C1226" s="3">
        <v>26.2</v>
      </c>
      <c r="D1226" s="19"/>
      <c r="E1226">
        <f t="shared" si="28"/>
        <v>0.317731608</v>
      </c>
    </row>
    <row r="1227" spans="1:5" x14ac:dyDescent="0.25">
      <c r="A1227" s="1">
        <v>12</v>
      </c>
      <c r="B1227" s="1">
        <v>30.3</v>
      </c>
      <c r="C1227" s="1"/>
      <c r="D1227" s="11"/>
      <c r="E1227">
        <f t="shared" si="28"/>
        <v>7.2115969500000002E-2</v>
      </c>
    </row>
    <row r="1228" spans="1:5" x14ac:dyDescent="0.25">
      <c r="A1228" s="4">
        <v>13</v>
      </c>
      <c r="B1228" s="1">
        <v>32.200000000000003</v>
      </c>
      <c r="C1228" s="1"/>
      <c r="D1228" s="11"/>
      <c r="E1228">
        <f t="shared" si="28"/>
        <v>8.1443782000000006E-2</v>
      </c>
    </row>
    <row r="1229" spans="1:5" x14ac:dyDescent="0.25">
      <c r="A1229" s="1">
        <v>14</v>
      </c>
      <c r="B1229" s="1">
        <v>44.7</v>
      </c>
      <c r="C1229" s="1"/>
      <c r="D1229" s="11"/>
      <c r="E1229">
        <f t="shared" si="28"/>
        <v>0.15694996950000001</v>
      </c>
    </row>
    <row r="1230" spans="1:5" x14ac:dyDescent="0.25">
      <c r="A1230" s="4">
        <v>15</v>
      </c>
      <c r="B1230" s="1">
        <v>36.4</v>
      </c>
      <c r="C1230" s="1"/>
      <c r="D1230" s="11"/>
      <c r="E1230">
        <f t="shared" si="28"/>
        <v>0.10407560799999999</v>
      </c>
    </row>
    <row r="1231" spans="1:5" x14ac:dyDescent="0.25">
      <c r="A1231" s="1">
        <v>16</v>
      </c>
      <c r="B1231" s="1">
        <v>42.1</v>
      </c>
      <c r="C1231" s="1"/>
      <c r="D1231" s="11"/>
      <c r="E1231">
        <f t="shared" si="28"/>
        <v>0.13922280549999999</v>
      </c>
    </row>
    <row r="1232" spans="1:5" x14ac:dyDescent="0.25">
      <c r="A1232" s="4">
        <v>17</v>
      </c>
      <c r="B1232" s="1">
        <v>56.2</v>
      </c>
      <c r="C1232" s="1"/>
      <c r="D1232" s="11"/>
      <c r="E1232">
        <f t="shared" si="28"/>
        <v>0.24809546200000004</v>
      </c>
    </row>
    <row r="1233" spans="1:5" x14ac:dyDescent="0.25">
      <c r="A1233" s="1">
        <v>18</v>
      </c>
      <c r="B1233" s="1">
        <v>38.9</v>
      </c>
      <c r="C1233" s="1"/>
      <c r="D1233" s="11"/>
      <c r="E1233">
        <f t="shared" si="28"/>
        <v>0.11886264549999999</v>
      </c>
    </row>
    <row r="1234" spans="1:5" x14ac:dyDescent="0.25">
      <c r="A1234" s="4">
        <v>19</v>
      </c>
      <c r="B1234" s="1">
        <v>56.5</v>
      </c>
      <c r="C1234" s="1"/>
      <c r="D1234" s="11"/>
      <c r="E1234">
        <f t="shared" si="28"/>
        <v>0.2507512375</v>
      </c>
    </row>
    <row r="1235" spans="1:5" x14ac:dyDescent="0.25">
      <c r="A1235" s="1">
        <v>20</v>
      </c>
      <c r="B1235" s="1">
        <v>52.8</v>
      </c>
      <c r="C1235" s="1"/>
      <c r="D1235" s="11"/>
      <c r="E1235">
        <f t="shared" si="28"/>
        <v>0.21898483199999996</v>
      </c>
    </row>
    <row r="1236" spans="1:5" x14ac:dyDescent="0.25">
      <c r="A1236" s="4">
        <v>21</v>
      </c>
      <c r="B1236" s="1">
        <v>46.9</v>
      </c>
      <c r="C1236" s="1"/>
      <c r="D1236" s="11"/>
      <c r="E1236">
        <f t="shared" si="28"/>
        <v>0.17277936549999998</v>
      </c>
    </row>
    <row r="1237" spans="1:5" x14ac:dyDescent="0.25">
      <c r="A1237" s="1">
        <v>22</v>
      </c>
      <c r="B1237" s="1">
        <v>62.9</v>
      </c>
      <c r="C1237" s="1"/>
      <c r="D1237" s="11"/>
      <c r="E1237">
        <f t="shared" si="28"/>
        <v>0.31077600549999995</v>
      </c>
    </row>
    <row r="1238" spans="1:5" x14ac:dyDescent="0.25">
      <c r="A1238" s="4">
        <v>23</v>
      </c>
      <c r="B1238" s="1">
        <v>59.7</v>
      </c>
      <c r="C1238" s="1"/>
      <c r="D1238" s="11"/>
      <c r="E1238">
        <f t="shared" si="28"/>
        <v>0.2799592695</v>
      </c>
    </row>
    <row r="1239" spans="1:5" x14ac:dyDescent="0.25">
      <c r="A1239" s="1">
        <v>24</v>
      </c>
      <c r="B1239" s="1">
        <v>26.1</v>
      </c>
      <c r="C1239" s="1"/>
      <c r="D1239" s="11"/>
      <c r="E1239">
        <f t="shared" si="28"/>
        <v>5.3509045500000005E-2</v>
      </c>
    </row>
    <row r="1240" spans="1:5" x14ac:dyDescent="0.25">
      <c r="A1240" s="4">
        <v>25</v>
      </c>
      <c r="B1240" s="1">
        <v>54.9</v>
      </c>
      <c r="C1240" s="1"/>
      <c r="D1240" s="11"/>
      <c r="E1240">
        <f t="shared" si="28"/>
        <v>0.23675048549999997</v>
      </c>
    </row>
    <row r="1241" spans="1:5" x14ac:dyDescent="0.25">
      <c r="A1241" s="1">
        <v>26</v>
      </c>
      <c r="B1241" s="1">
        <v>25.4</v>
      </c>
      <c r="C1241" s="1"/>
      <c r="D1241" s="11"/>
      <c r="E1241">
        <f t="shared" si="28"/>
        <v>5.0677317999999999E-2</v>
      </c>
    </row>
    <row r="1242" spans="1:5" x14ac:dyDescent="0.25">
      <c r="A1242" s="4">
        <v>27</v>
      </c>
      <c r="B1242" s="1">
        <v>55.9</v>
      </c>
      <c r="C1242" s="1"/>
      <c r="D1242" s="11"/>
      <c r="E1242">
        <f t="shared" si="28"/>
        <v>0.2454538255</v>
      </c>
    </row>
    <row r="1243" spans="1:5" x14ac:dyDescent="0.25">
      <c r="A1243" s="1">
        <v>28</v>
      </c>
      <c r="B1243" s="1">
        <v>59.5</v>
      </c>
      <c r="C1243" s="1"/>
      <c r="D1243" s="11"/>
      <c r="E1243">
        <f t="shared" si="28"/>
        <v>0.27808663750000001</v>
      </c>
    </row>
    <row r="1244" spans="1:5" x14ac:dyDescent="0.25">
      <c r="A1244" s="4">
        <v>29</v>
      </c>
      <c r="B1244" s="1">
        <v>57.9</v>
      </c>
      <c r="C1244" s="1"/>
      <c r="D1244" s="11"/>
      <c r="E1244">
        <f t="shared" si="28"/>
        <v>0.26333180549999996</v>
      </c>
    </row>
    <row r="1245" spans="1:5" x14ac:dyDescent="0.25">
      <c r="A1245" s="1">
        <v>30</v>
      </c>
      <c r="B1245" s="1">
        <v>51.5</v>
      </c>
      <c r="C1245" s="1"/>
      <c r="D1245" s="11"/>
      <c r="E1245">
        <f t="shared" si="28"/>
        <v>0.20833423749999996</v>
      </c>
    </row>
    <row r="1246" spans="1:5" x14ac:dyDescent="0.25">
      <c r="A1246" s="4">
        <v>31</v>
      </c>
      <c r="B1246" s="1">
        <v>44.8</v>
      </c>
      <c r="C1246" s="1"/>
      <c r="D1246" s="11"/>
      <c r="E1246">
        <f t="shared" si="28"/>
        <v>0.15765299199999996</v>
      </c>
    </row>
    <row r="1247" spans="1:5" x14ac:dyDescent="0.25">
      <c r="A1247" s="1">
        <v>32</v>
      </c>
      <c r="B1247" s="1">
        <v>56.8</v>
      </c>
      <c r="C1247" s="1"/>
      <c r="D1247" s="11"/>
      <c r="E1247">
        <f t="shared" si="28"/>
        <v>0.25342115199999998</v>
      </c>
    </row>
    <row r="1248" spans="1:5" x14ac:dyDescent="0.25">
      <c r="A1248" s="4">
        <v>33</v>
      </c>
      <c r="B1248" s="1">
        <v>20.7</v>
      </c>
      <c r="C1248" s="1"/>
      <c r="D1248" s="11"/>
      <c r="E1248">
        <f t="shared" si="28"/>
        <v>3.3657889499999996E-2</v>
      </c>
    </row>
    <row r="1249" spans="1:18" x14ac:dyDescent="0.25">
      <c r="A1249" s="11"/>
      <c r="B1249" s="11"/>
      <c r="C1249" s="11"/>
      <c r="D1249" s="11"/>
    </row>
    <row r="1250" spans="1:18" ht="15.75" thickBot="1" x14ac:dyDescent="0.3">
      <c r="A1250" t="s">
        <v>46</v>
      </c>
    </row>
    <row r="1251" spans="1:18" ht="45.75" thickBot="1" x14ac:dyDescent="0.3">
      <c r="A1251" s="5" t="s">
        <v>57</v>
      </c>
      <c r="B1251" s="7" t="s">
        <v>2</v>
      </c>
      <c r="C1251" s="6" t="s">
        <v>16</v>
      </c>
      <c r="D1251" s="11"/>
      <c r="H1251" s="23" t="s">
        <v>59</v>
      </c>
      <c r="I1251" s="23" t="s">
        <v>60</v>
      </c>
      <c r="J1251" s="23" t="s">
        <v>72</v>
      </c>
      <c r="K1251" s="23" t="s">
        <v>64</v>
      </c>
      <c r="L1251" s="23" t="s">
        <v>62</v>
      </c>
      <c r="M1251" s="23" t="s">
        <v>68</v>
      </c>
      <c r="N1251" s="23" t="s">
        <v>63</v>
      </c>
      <c r="O1251" s="23" t="s">
        <v>65</v>
      </c>
      <c r="P1251" s="23" t="s">
        <v>71</v>
      </c>
      <c r="Q1251" s="23" t="s">
        <v>61</v>
      </c>
      <c r="R1251" s="23" t="s">
        <v>75</v>
      </c>
    </row>
    <row r="1252" spans="1:18" x14ac:dyDescent="0.25">
      <c r="A1252" s="13">
        <v>1</v>
      </c>
      <c r="B1252" s="13">
        <v>76.900000000000006</v>
      </c>
      <c r="C1252" s="13">
        <v>25.1</v>
      </c>
      <c r="D1252" s="19"/>
      <c r="E1252">
        <f t="shared" ref="E1252:E1315" si="29">(3.142*(B1252*B1252))/40000</f>
        <v>0.46451406550000002</v>
      </c>
      <c r="H1252" s="22">
        <f>(C1252+C1363)/2</f>
        <v>19.450000000000003</v>
      </c>
      <c r="I1252" s="22">
        <v>7.8</v>
      </c>
      <c r="J1252" s="22">
        <v>1957</v>
      </c>
      <c r="K1252" s="22">
        <f>2020-J1252</f>
        <v>63</v>
      </c>
      <c r="L1252" s="22">
        <f>COUNT(B1252:B1363)</f>
        <v>112</v>
      </c>
      <c r="M1252" s="22">
        <f>SUM(E1252:E1363)</f>
        <v>8.531273082999995</v>
      </c>
      <c r="N1252" s="22">
        <f>SUM(B1252:B1363)/L1252</f>
        <v>28.998214285714266</v>
      </c>
      <c r="O1252" s="22">
        <f>P1252/L1252</f>
        <v>0.59414223256607102</v>
      </c>
      <c r="P1252" s="22">
        <f>I1252*M1252</f>
        <v>66.543930047399954</v>
      </c>
      <c r="Q1252" s="22">
        <v>6</v>
      </c>
      <c r="R1252" s="22" t="s">
        <v>117</v>
      </c>
    </row>
    <row r="1253" spans="1:18" x14ac:dyDescent="0.25">
      <c r="A1253" s="1">
        <v>2</v>
      </c>
      <c r="B1253" s="1">
        <v>26.7</v>
      </c>
      <c r="C1253" s="1"/>
      <c r="D1253" s="11"/>
      <c r="E1253">
        <f t="shared" si="29"/>
        <v>5.5997509500000001E-2</v>
      </c>
    </row>
    <row r="1254" spans="1:18" x14ac:dyDescent="0.25">
      <c r="A1254" s="1">
        <v>3</v>
      </c>
      <c r="B1254" s="1">
        <v>27.7</v>
      </c>
      <c r="C1254" s="1"/>
      <c r="D1254" s="11"/>
      <c r="E1254">
        <f t="shared" si="29"/>
        <v>6.0270629499999999E-2</v>
      </c>
    </row>
    <row r="1255" spans="1:18" x14ac:dyDescent="0.25">
      <c r="A1255" s="1">
        <v>4</v>
      </c>
      <c r="B1255" s="1">
        <v>42.7</v>
      </c>
      <c r="C1255" s="1"/>
      <c r="D1255" s="11"/>
      <c r="E1255">
        <f t="shared" si="29"/>
        <v>0.1432194295</v>
      </c>
    </row>
    <row r="1256" spans="1:18" x14ac:dyDescent="0.25">
      <c r="A1256" s="1">
        <v>5</v>
      </c>
      <c r="B1256" s="1">
        <v>42.7</v>
      </c>
      <c r="C1256" s="1"/>
      <c r="D1256" s="11"/>
      <c r="E1256">
        <f t="shared" si="29"/>
        <v>0.1432194295</v>
      </c>
    </row>
    <row r="1257" spans="1:18" x14ac:dyDescent="0.25">
      <c r="A1257" s="1">
        <v>6</v>
      </c>
      <c r="B1257" s="1">
        <v>39.299999999999997</v>
      </c>
      <c r="C1257" s="1"/>
      <c r="D1257" s="11"/>
      <c r="E1257">
        <f t="shared" si="29"/>
        <v>0.12131968949999998</v>
      </c>
    </row>
    <row r="1258" spans="1:18" x14ac:dyDescent="0.25">
      <c r="A1258" s="1">
        <v>7</v>
      </c>
      <c r="B1258" s="1">
        <v>19.2</v>
      </c>
      <c r="C1258" s="1"/>
      <c r="D1258" s="11"/>
      <c r="E1258">
        <f t="shared" si="29"/>
        <v>2.8956671999999996E-2</v>
      </c>
    </row>
    <row r="1259" spans="1:18" x14ac:dyDescent="0.25">
      <c r="A1259" s="1">
        <v>8</v>
      </c>
      <c r="B1259" s="1">
        <v>31.5</v>
      </c>
      <c r="C1259" s="1"/>
      <c r="D1259" s="11"/>
      <c r="E1259">
        <f t="shared" si="29"/>
        <v>7.7941237499999996E-2</v>
      </c>
    </row>
    <row r="1260" spans="1:18" x14ac:dyDescent="0.25">
      <c r="A1260" s="1">
        <v>9</v>
      </c>
      <c r="B1260" s="1">
        <v>34.700000000000003</v>
      </c>
      <c r="C1260" s="1"/>
      <c r="D1260" s="11"/>
      <c r="E1260">
        <f t="shared" si="29"/>
        <v>9.4581269500000009E-2</v>
      </c>
    </row>
    <row r="1261" spans="1:18" x14ac:dyDescent="0.25">
      <c r="A1261" s="1">
        <v>10</v>
      </c>
      <c r="B1261" s="1">
        <v>25</v>
      </c>
      <c r="C1261" s="1"/>
      <c r="D1261" s="11"/>
      <c r="E1261">
        <f t="shared" si="29"/>
        <v>4.9093749999999999E-2</v>
      </c>
    </row>
    <row r="1262" spans="1:18" x14ac:dyDescent="0.25">
      <c r="A1262" s="1">
        <v>11</v>
      </c>
      <c r="B1262" s="1">
        <v>43.9</v>
      </c>
      <c r="C1262" s="1"/>
      <c r="D1262" s="11"/>
      <c r="E1262">
        <f t="shared" si="29"/>
        <v>0.15138234549999999</v>
      </c>
    </row>
    <row r="1263" spans="1:18" x14ac:dyDescent="0.25">
      <c r="A1263" s="1">
        <v>12</v>
      </c>
      <c r="B1263" s="1">
        <v>16.8</v>
      </c>
      <c r="C1263" s="1"/>
      <c r="D1263" s="11"/>
      <c r="E1263">
        <f t="shared" si="29"/>
        <v>2.2169952E-2</v>
      </c>
    </row>
    <row r="1264" spans="1:18" x14ac:dyDescent="0.25">
      <c r="A1264" s="1">
        <v>13</v>
      </c>
      <c r="B1264" s="1">
        <v>48.4</v>
      </c>
      <c r="C1264" s="1"/>
      <c r="D1264" s="11"/>
      <c r="E1264">
        <f t="shared" si="29"/>
        <v>0.18400808799999999</v>
      </c>
    </row>
    <row r="1265" spans="1:5" x14ac:dyDescent="0.25">
      <c r="A1265" s="1">
        <v>14</v>
      </c>
      <c r="B1265" s="1">
        <v>55.8</v>
      </c>
      <c r="C1265" s="1"/>
      <c r="D1265" s="11"/>
      <c r="E1265">
        <f t="shared" si="29"/>
        <v>0.24457642200000002</v>
      </c>
    </row>
    <row r="1266" spans="1:5" x14ac:dyDescent="0.25">
      <c r="A1266" s="1">
        <v>15</v>
      </c>
      <c r="B1266" s="1">
        <v>24.1</v>
      </c>
      <c r="C1266" s="1"/>
      <c r="D1266" s="11"/>
      <c r="E1266">
        <f t="shared" si="29"/>
        <v>4.5622625500000007E-2</v>
      </c>
    </row>
    <row r="1267" spans="1:5" x14ac:dyDescent="0.25">
      <c r="A1267" s="1">
        <v>16</v>
      </c>
      <c r="B1267" s="1">
        <v>24.8</v>
      </c>
      <c r="C1267" s="1"/>
      <c r="D1267" s="11"/>
      <c r="E1267">
        <f t="shared" si="29"/>
        <v>4.8311392000000009E-2</v>
      </c>
    </row>
    <row r="1268" spans="1:5" x14ac:dyDescent="0.25">
      <c r="A1268" s="1">
        <v>17</v>
      </c>
      <c r="B1268" s="1">
        <v>28.1</v>
      </c>
      <c r="C1268" s="1"/>
      <c r="D1268" s="11"/>
      <c r="E1268">
        <f t="shared" si="29"/>
        <v>6.2023865500000011E-2</v>
      </c>
    </row>
    <row r="1269" spans="1:5" x14ac:dyDescent="0.25">
      <c r="A1269" s="1">
        <v>18</v>
      </c>
      <c r="B1269" s="1">
        <v>15</v>
      </c>
      <c r="C1269" s="1"/>
      <c r="D1269" s="11"/>
      <c r="E1269">
        <f t="shared" si="29"/>
        <v>1.7673749999999998E-2</v>
      </c>
    </row>
    <row r="1270" spans="1:5" x14ac:dyDescent="0.25">
      <c r="A1270" s="1">
        <v>19</v>
      </c>
      <c r="B1270" s="1">
        <v>33.6</v>
      </c>
      <c r="C1270" s="1"/>
      <c r="D1270" s="11"/>
      <c r="E1270">
        <f t="shared" si="29"/>
        <v>8.8679807999999999E-2</v>
      </c>
    </row>
    <row r="1271" spans="1:5" x14ac:dyDescent="0.25">
      <c r="A1271" s="1">
        <v>20</v>
      </c>
      <c r="B1271" s="1">
        <v>32.4</v>
      </c>
      <c r="C1271" s="1"/>
      <c r="D1271" s="11"/>
      <c r="E1271">
        <f t="shared" si="29"/>
        <v>8.2458647999999996E-2</v>
      </c>
    </row>
    <row r="1272" spans="1:5" x14ac:dyDescent="0.25">
      <c r="A1272" s="1">
        <v>21</v>
      </c>
      <c r="B1272" s="1">
        <v>20.5</v>
      </c>
      <c r="C1272" s="1"/>
      <c r="D1272" s="11"/>
      <c r="E1272">
        <f t="shared" si="29"/>
        <v>3.3010637500000002E-2</v>
      </c>
    </row>
    <row r="1273" spans="1:5" x14ac:dyDescent="0.25">
      <c r="A1273" s="1">
        <v>22</v>
      </c>
      <c r="B1273" s="1">
        <v>28.1</v>
      </c>
      <c r="C1273" s="1"/>
      <c r="D1273" s="11"/>
      <c r="E1273">
        <f t="shared" si="29"/>
        <v>6.2023865500000011E-2</v>
      </c>
    </row>
    <row r="1274" spans="1:5" x14ac:dyDescent="0.25">
      <c r="A1274" s="1">
        <v>23</v>
      </c>
      <c r="B1274" s="1">
        <v>30.4</v>
      </c>
      <c r="C1274" s="1"/>
      <c r="D1274" s="11"/>
      <c r="E1274">
        <f t="shared" si="29"/>
        <v>7.2592768000000002E-2</v>
      </c>
    </row>
    <row r="1275" spans="1:5" x14ac:dyDescent="0.25">
      <c r="A1275" s="1">
        <v>24</v>
      </c>
      <c r="B1275" s="1">
        <v>40.1</v>
      </c>
      <c r="C1275" s="1"/>
      <c r="D1275" s="11"/>
      <c r="E1275">
        <f t="shared" si="29"/>
        <v>0.1263091855</v>
      </c>
    </row>
    <row r="1276" spans="1:5" x14ac:dyDescent="0.25">
      <c r="A1276" s="1">
        <v>25</v>
      </c>
      <c r="B1276" s="1">
        <v>18.8</v>
      </c>
      <c r="C1276" s="1"/>
      <c r="D1276" s="11"/>
      <c r="E1276">
        <f t="shared" si="29"/>
        <v>2.7762712000000005E-2</v>
      </c>
    </row>
    <row r="1277" spans="1:5" x14ac:dyDescent="0.25">
      <c r="A1277" s="1">
        <v>26</v>
      </c>
      <c r="B1277" s="1">
        <v>31.4</v>
      </c>
      <c r="C1277" s="1"/>
      <c r="D1277" s="11"/>
      <c r="E1277">
        <f t="shared" si="29"/>
        <v>7.7447157999999988E-2</v>
      </c>
    </row>
    <row r="1278" spans="1:5" x14ac:dyDescent="0.25">
      <c r="A1278" s="1">
        <v>27</v>
      </c>
      <c r="B1278" s="1">
        <v>26.3</v>
      </c>
      <c r="C1278" s="1"/>
      <c r="D1278" s="11"/>
      <c r="E1278">
        <f t="shared" si="29"/>
        <v>5.4332249499999999E-2</v>
      </c>
    </row>
    <row r="1279" spans="1:5" x14ac:dyDescent="0.25">
      <c r="A1279" s="1">
        <v>28</v>
      </c>
      <c r="B1279" s="1">
        <v>23.8</v>
      </c>
      <c r="C1279" s="1"/>
      <c r="D1279" s="11"/>
      <c r="E1279">
        <f t="shared" si="29"/>
        <v>4.4493862000000002E-2</v>
      </c>
    </row>
    <row r="1280" spans="1:5" x14ac:dyDescent="0.25">
      <c r="A1280" s="1">
        <v>29</v>
      </c>
      <c r="B1280" s="1">
        <v>29.7</v>
      </c>
      <c r="C1280" s="1"/>
      <c r="D1280" s="11"/>
      <c r="E1280">
        <f t="shared" si="29"/>
        <v>6.9288169499999996E-2</v>
      </c>
    </row>
    <row r="1281" spans="1:5" x14ac:dyDescent="0.25">
      <c r="A1281" s="1">
        <v>30</v>
      </c>
      <c r="B1281" s="1">
        <v>22.9</v>
      </c>
      <c r="C1281" s="1"/>
      <c r="D1281" s="11"/>
      <c r="E1281">
        <f t="shared" si="29"/>
        <v>4.1192405499999994E-2</v>
      </c>
    </row>
    <row r="1282" spans="1:5" x14ac:dyDescent="0.25">
      <c r="A1282" s="15">
        <v>31</v>
      </c>
      <c r="B1282" s="15">
        <v>36.200000000000003</v>
      </c>
      <c r="C1282" s="15"/>
      <c r="D1282" s="20"/>
      <c r="E1282">
        <f t="shared" si="29"/>
        <v>0.10293506200000002</v>
      </c>
    </row>
    <row r="1283" spans="1:5" x14ac:dyDescent="0.25">
      <c r="A1283" s="15">
        <v>32</v>
      </c>
      <c r="B1283" s="15">
        <v>15.8</v>
      </c>
      <c r="C1283" s="15"/>
      <c r="D1283" s="20"/>
      <c r="E1283">
        <f t="shared" si="29"/>
        <v>1.9609221999999999E-2</v>
      </c>
    </row>
    <row r="1284" spans="1:5" x14ac:dyDescent="0.25">
      <c r="A1284" s="1">
        <v>33</v>
      </c>
      <c r="B1284" s="1">
        <v>21.8</v>
      </c>
      <c r="C1284" s="1"/>
      <c r="D1284" s="11"/>
      <c r="E1284">
        <f t="shared" si="29"/>
        <v>3.7330101999999997E-2</v>
      </c>
    </row>
    <row r="1285" spans="1:5" x14ac:dyDescent="0.25">
      <c r="A1285" s="1">
        <v>34</v>
      </c>
      <c r="B1285" s="1">
        <v>35</v>
      </c>
      <c r="C1285" s="1"/>
      <c r="D1285" s="11"/>
      <c r="E1285">
        <f t="shared" si="29"/>
        <v>9.6223749999999997E-2</v>
      </c>
    </row>
    <row r="1286" spans="1:5" x14ac:dyDescent="0.25">
      <c r="A1286" s="1">
        <v>35</v>
      </c>
      <c r="B1286" s="1">
        <v>23.3</v>
      </c>
      <c r="C1286" s="1"/>
      <c r="D1286" s="11"/>
      <c r="E1286">
        <f t="shared" si="29"/>
        <v>4.2644009499999996E-2</v>
      </c>
    </row>
    <row r="1287" spans="1:5" x14ac:dyDescent="0.25">
      <c r="A1287" s="1">
        <v>36</v>
      </c>
      <c r="B1287" s="1">
        <v>15.3</v>
      </c>
      <c r="C1287" s="1"/>
      <c r="D1287" s="11"/>
      <c r="E1287">
        <f t="shared" si="29"/>
        <v>1.8387769500000001E-2</v>
      </c>
    </row>
    <row r="1288" spans="1:5" x14ac:dyDescent="0.25">
      <c r="A1288" s="1">
        <v>37</v>
      </c>
      <c r="B1288" s="1">
        <v>32.200000000000003</v>
      </c>
      <c r="C1288" s="1"/>
      <c r="D1288" s="11"/>
      <c r="E1288">
        <f t="shared" si="29"/>
        <v>8.1443782000000006E-2</v>
      </c>
    </row>
    <row r="1289" spans="1:5" x14ac:dyDescent="0.25">
      <c r="A1289" s="1">
        <v>38</v>
      </c>
      <c r="B1289" s="1">
        <v>47.3</v>
      </c>
      <c r="C1289" s="1"/>
      <c r="D1289" s="11"/>
      <c r="E1289">
        <f t="shared" si="29"/>
        <v>0.17573912949999998</v>
      </c>
    </row>
    <row r="1290" spans="1:5" x14ac:dyDescent="0.25">
      <c r="A1290" s="1">
        <v>39</v>
      </c>
      <c r="B1290" s="1">
        <v>11.7</v>
      </c>
      <c r="C1290" s="1"/>
      <c r="D1290" s="11"/>
      <c r="E1290">
        <f t="shared" si="29"/>
        <v>1.0752709499999999E-2</v>
      </c>
    </row>
    <row r="1291" spans="1:5" x14ac:dyDescent="0.25">
      <c r="A1291" s="1">
        <v>40</v>
      </c>
      <c r="B1291" s="1">
        <v>32.5</v>
      </c>
      <c r="C1291" s="1"/>
      <c r="D1291" s="11"/>
      <c r="E1291">
        <f t="shared" si="29"/>
        <v>8.2968437499999992E-2</v>
      </c>
    </row>
    <row r="1292" spans="1:5" x14ac:dyDescent="0.25">
      <c r="A1292" s="1">
        <v>41</v>
      </c>
      <c r="B1292" s="1">
        <v>17.899999999999999</v>
      </c>
      <c r="C1292" s="1"/>
      <c r="D1292" s="11"/>
      <c r="E1292">
        <f t="shared" si="29"/>
        <v>2.5168205499999995E-2</v>
      </c>
    </row>
    <row r="1293" spans="1:5" x14ac:dyDescent="0.25">
      <c r="A1293" s="1">
        <v>42</v>
      </c>
      <c r="B1293" s="1">
        <v>21.8</v>
      </c>
      <c r="C1293" s="1"/>
      <c r="D1293" s="11"/>
      <c r="E1293">
        <f t="shared" si="29"/>
        <v>3.7330101999999997E-2</v>
      </c>
    </row>
    <row r="1294" spans="1:5" x14ac:dyDescent="0.25">
      <c r="A1294" s="1">
        <v>43</v>
      </c>
      <c r="B1294" s="1">
        <v>12.9</v>
      </c>
      <c r="C1294" s="1"/>
      <c r="D1294" s="11"/>
      <c r="E1294">
        <f t="shared" si="29"/>
        <v>1.30715055E-2</v>
      </c>
    </row>
    <row r="1295" spans="1:5" x14ac:dyDescent="0.25">
      <c r="A1295" s="1">
        <v>44</v>
      </c>
      <c r="B1295" s="1">
        <v>33.299999999999997</v>
      </c>
      <c r="C1295" s="1"/>
      <c r="D1295" s="11"/>
      <c r="E1295">
        <f t="shared" si="29"/>
        <v>8.710330949999999E-2</v>
      </c>
    </row>
    <row r="1296" spans="1:5" x14ac:dyDescent="0.25">
      <c r="A1296" s="1">
        <v>45</v>
      </c>
      <c r="B1296" s="1">
        <v>54.9</v>
      </c>
      <c r="C1296" s="1"/>
      <c r="D1296" s="11"/>
      <c r="E1296">
        <f t="shared" si="29"/>
        <v>0.23675048549999997</v>
      </c>
    </row>
    <row r="1297" spans="1:5" x14ac:dyDescent="0.25">
      <c r="A1297" s="1">
        <v>46</v>
      </c>
      <c r="B1297" s="1">
        <v>24.7</v>
      </c>
      <c r="C1297" s="1"/>
      <c r="D1297" s="11"/>
      <c r="E1297">
        <f t="shared" si="29"/>
        <v>4.7922569499999991E-2</v>
      </c>
    </row>
    <row r="1298" spans="1:5" x14ac:dyDescent="0.25">
      <c r="A1298" s="1">
        <v>47</v>
      </c>
      <c r="B1298" s="1">
        <v>25.6</v>
      </c>
      <c r="C1298" s="1"/>
      <c r="D1298" s="11"/>
      <c r="E1298">
        <f t="shared" si="29"/>
        <v>5.1478528000000003E-2</v>
      </c>
    </row>
    <row r="1299" spans="1:5" x14ac:dyDescent="0.25">
      <c r="A1299" s="1">
        <v>48</v>
      </c>
      <c r="B1299" s="1">
        <v>31.6</v>
      </c>
      <c r="C1299" s="1"/>
      <c r="D1299" s="11"/>
      <c r="E1299">
        <f t="shared" si="29"/>
        <v>7.8436887999999996E-2</v>
      </c>
    </row>
    <row r="1300" spans="1:5" x14ac:dyDescent="0.25">
      <c r="A1300" s="1">
        <v>49</v>
      </c>
      <c r="B1300" s="1">
        <v>25.2</v>
      </c>
      <c r="C1300" s="1"/>
      <c r="D1300" s="11"/>
      <c r="E1300">
        <f t="shared" si="29"/>
        <v>4.9882391999999991E-2</v>
      </c>
    </row>
    <row r="1301" spans="1:5" x14ac:dyDescent="0.25">
      <c r="A1301" s="1">
        <v>50</v>
      </c>
      <c r="B1301" s="1">
        <v>19.7</v>
      </c>
      <c r="C1301" s="1"/>
      <c r="D1301" s="11"/>
      <c r="E1301">
        <f t="shared" si="29"/>
        <v>3.0484469499999993E-2</v>
      </c>
    </row>
    <row r="1302" spans="1:5" x14ac:dyDescent="0.25">
      <c r="A1302" s="1">
        <v>51</v>
      </c>
      <c r="B1302" s="1">
        <v>33.1</v>
      </c>
      <c r="C1302" s="1"/>
      <c r="D1302" s="11"/>
      <c r="E1302">
        <f t="shared" si="29"/>
        <v>8.6060165500000008E-2</v>
      </c>
    </row>
    <row r="1303" spans="1:5" x14ac:dyDescent="0.25">
      <c r="A1303" s="1">
        <v>52</v>
      </c>
      <c r="B1303" s="1">
        <v>29.5</v>
      </c>
      <c r="C1303" s="1"/>
      <c r="D1303" s="11"/>
      <c r="E1303">
        <f t="shared" si="29"/>
        <v>6.8358137499999999E-2</v>
      </c>
    </row>
    <row r="1304" spans="1:5" x14ac:dyDescent="0.25">
      <c r="A1304" s="1">
        <v>53</v>
      </c>
      <c r="B1304" s="1">
        <v>36.200000000000003</v>
      </c>
      <c r="C1304" s="1"/>
      <c r="D1304" s="11"/>
      <c r="E1304">
        <f t="shared" si="29"/>
        <v>0.10293506200000002</v>
      </c>
    </row>
    <row r="1305" spans="1:5" x14ac:dyDescent="0.25">
      <c r="A1305" s="1">
        <v>54</v>
      </c>
      <c r="B1305" s="1">
        <v>49.1</v>
      </c>
      <c r="C1305" s="1"/>
      <c r="D1305" s="11"/>
      <c r="E1305">
        <f t="shared" si="29"/>
        <v>0.18936912549999999</v>
      </c>
    </row>
    <row r="1306" spans="1:5" x14ac:dyDescent="0.25">
      <c r="A1306" s="1">
        <v>55</v>
      </c>
      <c r="B1306" s="1">
        <v>31.6</v>
      </c>
      <c r="C1306" s="1"/>
      <c r="D1306" s="11"/>
      <c r="E1306">
        <f t="shared" si="29"/>
        <v>7.8436887999999996E-2</v>
      </c>
    </row>
    <row r="1307" spans="1:5" x14ac:dyDescent="0.25">
      <c r="A1307" s="1">
        <v>56</v>
      </c>
      <c r="B1307" s="1">
        <v>23</v>
      </c>
      <c r="C1307" s="1"/>
      <c r="D1307" s="11"/>
      <c r="E1307">
        <f t="shared" si="29"/>
        <v>4.1552949999999998E-2</v>
      </c>
    </row>
    <row r="1308" spans="1:5" x14ac:dyDescent="0.25">
      <c r="A1308" s="1">
        <v>57</v>
      </c>
      <c r="B1308" s="1">
        <v>16.600000000000001</v>
      </c>
      <c r="C1308" s="1"/>
      <c r="D1308" s="11"/>
      <c r="E1308">
        <f t="shared" si="29"/>
        <v>2.1645238000000004E-2</v>
      </c>
    </row>
    <row r="1309" spans="1:5" x14ac:dyDescent="0.25">
      <c r="A1309" s="1">
        <v>58</v>
      </c>
      <c r="B1309" s="1">
        <v>22.1</v>
      </c>
      <c r="C1309" s="1"/>
      <c r="D1309" s="11"/>
      <c r="E1309">
        <f t="shared" si="29"/>
        <v>3.8364605500000003E-2</v>
      </c>
    </row>
    <row r="1310" spans="1:5" x14ac:dyDescent="0.25">
      <c r="A1310" s="1">
        <v>59</v>
      </c>
      <c r="B1310" s="1">
        <v>13.7</v>
      </c>
      <c r="C1310" s="1"/>
      <c r="D1310" s="11"/>
      <c r="E1310">
        <f t="shared" si="29"/>
        <v>1.4743049499999997E-2</v>
      </c>
    </row>
    <row r="1311" spans="1:5" x14ac:dyDescent="0.25">
      <c r="A1311" s="1">
        <v>60</v>
      </c>
      <c r="B1311" s="1">
        <v>42</v>
      </c>
      <c r="C1311" s="1"/>
      <c r="D1311" s="11"/>
      <c r="E1311">
        <f t="shared" si="29"/>
        <v>0.1385622</v>
      </c>
    </row>
    <row r="1312" spans="1:5" x14ac:dyDescent="0.25">
      <c r="A1312" s="1">
        <v>61</v>
      </c>
      <c r="B1312" s="1">
        <v>11.4</v>
      </c>
      <c r="C1312" s="1"/>
      <c r="D1312" s="11"/>
      <c r="E1312">
        <f t="shared" si="29"/>
        <v>1.0208357999999999E-2</v>
      </c>
    </row>
    <row r="1313" spans="1:5" x14ac:dyDescent="0.25">
      <c r="A1313" s="1">
        <v>62</v>
      </c>
      <c r="B1313" s="1">
        <v>43.5</v>
      </c>
      <c r="C1313" s="1"/>
      <c r="D1313" s="11"/>
      <c r="E1313">
        <f t="shared" si="29"/>
        <v>0.14863623749999999</v>
      </c>
    </row>
    <row r="1314" spans="1:5" x14ac:dyDescent="0.25">
      <c r="A1314" s="1">
        <v>63</v>
      </c>
      <c r="B1314" s="1">
        <v>27.7</v>
      </c>
      <c r="C1314" s="1"/>
      <c r="D1314" s="11"/>
      <c r="E1314">
        <f t="shared" si="29"/>
        <v>6.0270629499999999E-2</v>
      </c>
    </row>
    <row r="1315" spans="1:5" x14ac:dyDescent="0.25">
      <c r="A1315" s="1">
        <v>64</v>
      </c>
      <c r="B1315" s="1">
        <v>41.8</v>
      </c>
      <c r="C1315" s="1"/>
      <c r="D1315" s="11"/>
      <c r="E1315">
        <f t="shared" si="29"/>
        <v>0.13724570199999997</v>
      </c>
    </row>
    <row r="1316" spans="1:5" x14ac:dyDescent="0.25">
      <c r="A1316" s="1">
        <v>65</v>
      </c>
      <c r="B1316" s="1">
        <v>32.6</v>
      </c>
      <c r="C1316" s="1"/>
      <c r="D1316" s="11"/>
      <c r="E1316">
        <f t="shared" ref="E1316:E1363" si="30">(3.142*(B1316*B1316))/40000</f>
        <v>8.3479797999999994E-2</v>
      </c>
    </row>
    <row r="1317" spans="1:5" x14ac:dyDescent="0.25">
      <c r="A1317" s="1">
        <v>66</v>
      </c>
      <c r="B1317" s="1">
        <v>29.3</v>
      </c>
      <c r="C1317" s="1"/>
      <c r="D1317" s="11"/>
      <c r="E1317">
        <f t="shared" si="30"/>
        <v>6.7434389499999997E-2</v>
      </c>
    </row>
    <row r="1318" spans="1:5" x14ac:dyDescent="0.25">
      <c r="A1318" s="1">
        <v>67</v>
      </c>
      <c r="B1318" s="1">
        <v>26</v>
      </c>
      <c r="C1318" s="1"/>
      <c r="D1318" s="11"/>
      <c r="E1318">
        <f t="shared" si="30"/>
        <v>5.3099799999999996E-2</v>
      </c>
    </row>
    <row r="1319" spans="1:5" x14ac:dyDescent="0.25">
      <c r="A1319" s="1">
        <v>68</v>
      </c>
      <c r="B1319" s="1">
        <v>36.299999999999997</v>
      </c>
      <c r="C1319" s="1"/>
      <c r="D1319" s="11"/>
      <c r="E1319">
        <f t="shared" si="30"/>
        <v>0.10350454949999999</v>
      </c>
    </row>
    <row r="1320" spans="1:5" x14ac:dyDescent="0.25">
      <c r="A1320" s="1">
        <v>69</v>
      </c>
      <c r="B1320" s="1">
        <v>33.700000000000003</v>
      </c>
      <c r="C1320" s="1"/>
      <c r="D1320" s="11"/>
      <c r="E1320">
        <f t="shared" si="30"/>
        <v>8.9208449500000023E-2</v>
      </c>
    </row>
    <row r="1321" spans="1:5" x14ac:dyDescent="0.25">
      <c r="A1321" s="1">
        <v>70</v>
      </c>
      <c r="B1321" s="1">
        <v>45.3</v>
      </c>
      <c r="C1321" s="1"/>
      <c r="D1321" s="11"/>
      <c r="E1321">
        <f t="shared" si="30"/>
        <v>0.16119166949999997</v>
      </c>
    </row>
    <row r="1322" spans="1:5" x14ac:dyDescent="0.25">
      <c r="A1322" s="1">
        <v>71</v>
      </c>
      <c r="B1322" s="1">
        <v>24.1</v>
      </c>
      <c r="C1322" s="1"/>
      <c r="D1322" s="11"/>
      <c r="E1322">
        <f t="shared" si="30"/>
        <v>4.5622625500000007E-2</v>
      </c>
    </row>
    <row r="1323" spans="1:5" x14ac:dyDescent="0.25">
      <c r="A1323" s="1">
        <v>72</v>
      </c>
      <c r="B1323" s="1">
        <v>26.5</v>
      </c>
      <c r="C1323" s="1"/>
      <c r="D1323" s="11"/>
      <c r="E1323">
        <f t="shared" si="30"/>
        <v>5.5161737500000002E-2</v>
      </c>
    </row>
    <row r="1324" spans="1:5" x14ac:dyDescent="0.25">
      <c r="A1324" s="1">
        <v>73</v>
      </c>
      <c r="B1324" s="1">
        <v>20.6</v>
      </c>
      <c r="C1324" s="1"/>
      <c r="D1324" s="11"/>
      <c r="E1324">
        <f t="shared" si="30"/>
        <v>3.3333478E-2</v>
      </c>
    </row>
    <row r="1325" spans="1:5" x14ac:dyDescent="0.25">
      <c r="A1325" s="1">
        <v>74</v>
      </c>
      <c r="B1325" s="1">
        <v>29.6</v>
      </c>
      <c r="C1325" s="1"/>
      <c r="D1325" s="11"/>
      <c r="E1325">
        <f t="shared" si="30"/>
        <v>6.8822368000000009E-2</v>
      </c>
    </row>
    <row r="1326" spans="1:5" x14ac:dyDescent="0.25">
      <c r="A1326" s="1">
        <v>75</v>
      </c>
      <c r="B1326" s="1">
        <v>24.9</v>
      </c>
      <c r="C1326" s="1"/>
      <c r="D1326" s="11"/>
      <c r="E1326">
        <f t="shared" si="30"/>
        <v>4.870178549999999E-2</v>
      </c>
    </row>
    <row r="1327" spans="1:5" x14ac:dyDescent="0.25">
      <c r="A1327" s="1">
        <v>76</v>
      </c>
      <c r="B1327" s="1">
        <v>25.9</v>
      </c>
      <c r="C1327" s="1"/>
      <c r="D1327" s="11"/>
      <c r="E1327">
        <f t="shared" si="30"/>
        <v>5.2692125499999999E-2</v>
      </c>
    </row>
    <row r="1328" spans="1:5" x14ac:dyDescent="0.25">
      <c r="A1328" s="1">
        <v>77</v>
      </c>
      <c r="B1328" s="1">
        <v>28.8</v>
      </c>
      <c r="C1328" s="1"/>
      <c r="D1328" s="11"/>
      <c r="E1328">
        <f t="shared" si="30"/>
        <v>6.5152511999999996E-2</v>
      </c>
    </row>
    <row r="1329" spans="1:5" x14ac:dyDescent="0.25">
      <c r="A1329" s="1">
        <v>78</v>
      </c>
      <c r="B1329" s="1">
        <v>32.6</v>
      </c>
      <c r="C1329" s="1"/>
      <c r="D1329" s="11"/>
      <c r="E1329">
        <f t="shared" si="30"/>
        <v>8.3479797999999994E-2</v>
      </c>
    </row>
    <row r="1330" spans="1:5" x14ac:dyDescent="0.25">
      <c r="A1330" s="1">
        <v>79</v>
      </c>
      <c r="B1330" s="1">
        <v>32.6</v>
      </c>
      <c r="C1330" s="1"/>
      <c r="D1330" s="11"/>
      <c r="E1330">
        <f t="shared" si="30"/>
        <v>8.3479797999999994E-2</v>
      </c>
    </row>
    <row r="1331" spans="1:5" x14ac:dyDescent="0.25">
      <c r="A1331" s="1">
        <v>80</v>
      </c>
      <c r="B1331" s="1">
        <v>32.1</v>
      </c>
      <c r="C1331" s="1"/>
      <c r="D1331" s="11"/>
      <c r="E1331">
        <f t="shared" si="30"/>
        <v>8.0938705499999999E-2</v>
      </c>
    </row>
    <row r="1332" spans="1:5" x14ac:dyDescent="0.25">
      <c r="A1332" s="1">
        <v>81</v>
      </c>
      <c r="B1332" s="1">
        <v>25.6</v>
      </c>
      <c r="C1332" s="1"/>
      <c r="D1332" s="11"/>
      <c r="E1332">
        <f t="shared" si="30"/>
        <v>5.1478528000000003E-2</v>
      </c>
    </row>
    <row r="1333" spans="1:5" x14ac:dyDescent="0.25">
      <c r="A1333" s="1">
        <v>82</v>
      </c>
      <c r="B1333" s="1">
        <v>27.7</v>
      </c>
      <c r="C1333" s="1"/>
      <c r="D1333" s="11"/>
      <c r="E1333">
        <f t="shared" si="30"/>
        <v>6.0270629499999999E-2</v>
      </c>
    </row>
    <row r="1334" spans="1:5" x14ac:dyDescent="0.25">
      <c r="A1334" s="1">
        <v>83</v>
      </c>
      <c r="B1334" s="1">
        <v>23.5</v>
      </c>
      <c r="C1334" s="1"/>
      <c r="D1334" s="11"/>
      <c r="E1334">
        <f t="shared" si="30"/>
        <v>4.3379237500000001E-2</v>
      </c>
    </row>
    <row r="1335" spans="1:5" x14ac:dyDescent="0.25">
      <c r="A1335" s="1">
        <v>84</v>
      </c>
      <c r="B1335" s="1">
        <v>26.7</v>
      </c>
      <c r="C1335" s="1"/>
      <c r="D1335" s="11"/>
      <c r="E1335">
        <f t="shared" si="30"/>
        <v>5.5997509500000001E-2</v>
      </c>
    </row>
    <row r="1336" spans="1:5" x14ac:dyDescent="0.25">
      <c r="A1336" s="1">
        <v>85</v>
      </c>
      <c r="B1336" s="1">
        <v>31.6</v>
      </c>
      <c r="C1336" s="1"/>
      <c r="D1336" s="11"/>
      <c r="E1336">
        <f t="shared" si="30"/>
        <v>7.8436887999999996E-2</v>
      </c>
    </row>
    <row r="1337" spans="1:5" x14ac:dyDescent="0.25">
      <c r="A1337" s="1">
        <v>86</v>
      </c>
      <c r="B1337" s="1">
        <v>44.8</v>
      </c>
      <c r="C1337" s="1"/>
      <c r="D1337" s="11"/>
      <c r="E1337">
        <f t="shared" si="30"/>
        <v>0.15765299199999996</v>
      </c>
    </row>
    <row r="1338" spans="1:5" x14ac:dyDescent="0.25">
      <c r="A1338" s="1">
        <v>87</v>
      </c>
      <c r="B1338" s="1">
        <v>28.5</v>
      </c>
      <c r="C1338" s="1"/>
      <c r="D1338" s="11"/>
      <c r="E1338">
        <f t="shared" si="30"/>
        <v>6.3802237499999997E-2</v>
      </c>
    </row>
    <row r="1339" spans="1:5" x14ac:dyDescent="0.25">
      <c r="A1339" s="1">
        <v>88</v>
      </c>
      <c r="B1339" s="1">
        <v>21.6</v>
      </c>
      <c r="C1339" s="1"/>
      <c r="D1339" s="11"/>
      <c r="E1339">
        <f t="shared" si="30"/>
        <v>3.6648288000000001E-2</v>
      </c>
    </row>
    <row r="1340" spans="1:5" x14ac:dyDescent="0.25">
      <c r="A1340" s="1">
        <v>89</v>
      </c>
      <c r="B1340" s="1">
        <v>31.6</v>
      </c>
      <c r="C1340" s="1"/>
      <c r="D1340" s="11"/>
      <c r="E1340">
        <f t="shared" si="30"/>
        <v>7.8436887999999996E-2</v>
      </c>
    </row>
    <row r="1341" spans="1:5" x14ac:dyDescent="0.25">
      <c r="A1341" s="1">
        <v>90</v>
      </c>
      <c r="B1341" s="1">
        <v>22.4</v>
      </c>
      <c r="C1341" s="1"/>
      <c r="D1341" s="11"/>
      <c r="E1341">
        <f t="shared" si="30"/>
        <v>3.9413247999999991E-2</v>
      </c>
    </row>
    <row r="1342" spans="1:5" x14ac:dyDescent="0.25">
      <c r="A1342" s="1">
        <v>91</v>
      </c>
      <c r="B1342" s="1">
        <v>26.8</v>
      </c>
      <c r="C1342" s="1"/>
      <c r="D1342" s="11"/>
      <c r="E1342">
        <f t="shared" si="30"/>
        <v>5.6417751999999995E-2</v>
      </c>
    </row>
    <row r="1343" spans="1:5" x14ac:dyDescent="0.25">
      <c r="A1343" s="1">
        <v>92</v>
      </c>
      <c r="B1343" s="1">
        <v>15.9</v>
      </c>
      <c r="C1343" s="1"/>
      <c r="D1343" s="11"/>
      <c r="E1343">
        <f t="shared" si="30"/>
        <v>1.98582255E-2</v>
      </c>
    </row>
    <row r="1344" spans="1:5" x14ac:dyDescent="0.25">
      <c r="A1344" s="1">
        <v>93</v>
      </c>
      <c r="B1344" s="1">
        <v>20.2</v>
      </c>
      <c r="C1344" s="1"/>
      <c r="D1344" s="11"/>
      <c r="E1344">
        <f t="shared" si="30"/>
        <v>3.2051541999999995E-2</v>
      </c>
    </row>
    <row r="1345" spans="1:5" x14ac:dyDescent="0.25">
      <c r="A1345" s="1">
        <v>94</v>
      </c>
      <c r="B1345" s="1">
        <v>21.6</v>
      </c>
      <c r="C1345" s="1"/>
      <c r="D1345" s="11"/>
      <c r="E1345">
        <f t="shared" si="30"/>
        <v>3.6648288000000001E-2</v>
      </c>
    </row>
    <row r="1346" spans="1:5" x14ac:dyDescent="0.25">
      <c r="A1346" s="1">
        <v>95</v>
      </c>
      <c r="B1346" s="1">
        <v>18.7</v>
      </c>
      <c r="C1346" s="1"/>
      <c r="D1346" s="11"/>
      <c r="E1346">
        <f t="shared" si="30"/>
        <v>2.7468149499999997E-2</v>
      </c>
    </row>
    <row r="1347" spans="1:5" x14ac:dyDescent="0.25">
      <c r="A1347" s="1">
        <v>96</v>
      </c>
      <c r="B1347" s="1">
        <v>35.299999999999997</v>
      </c>
      <c r="C1347" s="1"/>
      <c r="D1347" s="11"/>
      <c r="E1347">
        <f t="shared" si="30"/>
        <v>9.7880369499999967E-2</v>
      </c>
    </row>
    <row r="1348" spans="1:5" x14ac:dyDescent="0.25">
      <c r="A1348" s="1">
        <v>97</v>
      </c>
      <c r="B1348" s="1">
        <v>25.6</v>
      </c>
      <c r="C1348" s="1"/>
      <c r="D1348" s="11"/>
      <c r="E1348">
        <f t="shared" si="30"/>
        <v>5.1478528000000003E-2</v>
      </c>
    </row>
    <row r="1349" spans="1:5" x14ac:dyDescent="0.25">
      <c r="A1349" s="1">
        <v>98</v>
      </c>
      <c r="B1349" s="1">
        <v>16.3</v>
      </c>
      <c r="C1349" s="1"/>
      <c r="D1349" s="11"/>
      <c r="E1349">
        <f t="shared" si="30"/>
        <v>2.0869949499999998E-2</v>
      </c>
    </row>
    <row r="1350" spans="1:5" x14ac:dyDescent="0.25">
      <c r="A1350" s="1">
        <v>99</v>
      </c>
      <c r="B1350" s="1">
        <v>34.799999999999997</v>
      </c>
      <c r="C1350" s="1"/>
      <c r="D1350" s="11"/>
      <c r="E1350">
        <f t="shared" si="30"/>
        <v>9.5127191999999985E-2</v>
      </c>
    </row>
    <row r="1351" spans="1:5" x14ac:dyDescent="0.25">
      <c r="A1351" s="1">
        <v>100</v>
      </c>
      <c r="B1351" s="1">
        <v>13.6</v>
      </c>
      <c r="C1351" s="1"/>
      <c r="D1351" s="11"/>
      <c r="E1351">
        <f t="shared" si="30"/>
        <v>1.4528607999999997E-2</v>
      </c>
    </row>
    <row r="1352" spans="1:5" x14ac:dyDescent="0.25">
      <c r="A1352" s="1">
        <v>101</v>
      </c>
      <c r="B1352" s="1">
        <v>30.2</v>
      </c>
      <c r="C1352" s="1"/>
      <c r="D1352" s="11"/>
      <c r="E1352">
        <f t="shared" si="30"/>
        <v>7.1640741999999993E-2</v>
      </c>
    </row>
    <row r="1353" spans="1:5" x14ac:dyDescent="0.25">
      <c r="A1353" s="1">
        <v>102</v>
      </c>
      <c r="B1353" s="1">
        <v>18.3</v>
      </c>
      <c r="C1353" s="1"/>
      <c r="D1353" s="11"/>
      <c r="E1353">
        <f t="shared" si="30"/>
        <v>2.6305609500000004E-2</v>
      </c>
    </row>
    <row r="1354" spans="1:5" x14ac:dyDescent="0.25">
      <c r="A1354" s="1">
        <v>103</v>
      </c>
      <c r="B1354" s="1">
        <v>21.7</v>
      </c>
      <c r="C1354" s="1"/>
      <c r="D1354" s="11"/>
      <c r="E1354">
        <f t="shared" si="30"/>
        <v>3.69884095E-2</v>
      </c>
    </row>
    <row r="1355" spans="1:5" x14ac:dyDescent="0.25">
      <c r="A1355" s="1">
        <v>104</v>
      </c>
      <c r="B1355" s="1">
        <v>20.100000000000001</v>
      </c>
      <c r="C1355" s="1"/>
      <c r="D1355" s="11"/>
      <c r="E1355">
        <f t="shared" si="30"/>
        <v>3.1734985500000007E-2</v>
      </c>
    </row>
    <row r="1356" spans="1:5" x14ac:dyDescent="0.25">
      <c r="A1356" s="1">
        <v>105</v>
      </c>
      <c r="B1356" s="1">
        <v>14.9</v>
      </c>
      <c r="C1356" s="1"/>
      <c r="D1356" s="11"/>
      <c r="E1356">
        <f t="shared" si="30"/>
        <v>1.7438885500000001E-2</v>
      </c>
    </row>
    <row r="1357" spans="1:5" x14ac:dyDescent="0.25">
      <c r="A1357" s="1">
        <v>106</v>
      </c>
      <c r="B1357" s="1">
        <v>21.7</v>
      </c>
      <c r="C1357" s="1"/>
      <c r="D1357" s="11"/>
      <c r="E1357">
        <f t="shared" si="30"/>
        <v>3.69884095E-2</v>
      </c>
    </row>
    <row r="1358" spans="1:5" x14ac:dyDescent="0.25">
      <c r="A1358" s="1">
        <v>107</v>
      </c>
      <c r="B1358" s="1">
        <v>32.200000000000003</v>
      </c>
      <c r="C1358" s="1"/>
      <c r="D1358" s="11"/>
      <c r="E1358">
        <f t="shared" si="30"/>
        <v>8.1443782000000006E-2</v>
      </c>
    </row>
    <row r="1359" spans="1:5" x14ac:dyDescent="0.25">
      <c r="A1359" s="1">
        <v>108</v>
      </c>
      <c r="B1359" s="1">
        <v>21.6</v>
      </c>
      <c r="C1359" s="1"/>
      <c r="D1359" s="11"/>
      <c r="E1359">
        <f t="shared" si="30"/>
        <v>3.6648288000000001E-2</v>
      </c>
    </row>
    <row r="1360" spans="1:5" x14ac:dyDescent="0.25">
      <c r="A1360" s="1">
        <v>109</v>
      </c>
      <c r="B1360" s="1">
        <v>28.7</v>
      </c>
      <c r="C1360" s="1"/>
      <c r="D1360" s="11"/>
      <c r="E1360">
        <f t="shared" si="30"/>
        <v>6.4700849499999991E-2</v>
      </c>
    </row>
    <row r="1361" spans="1:18" x14ac:dyDescent="0.25">
      <c r="A1361" s="1">
        <v>110</v>
      </c>
      <c r="B1361" s="1">
        <v>14.2</v>
      </c>
      <c r="C1361" s="1"/>
      <c r="D1361" s="11"/>
      <c r="E1361">
        <f t="shared" si="30"/>
        <v>1.5838821999999999E-2</v>
      </c>
    </row>
    <row r="1362" spans="1:18" x14ac:dyDescent="0.25">
      <c r="A1362" s="1">
        <v>111</v>
      </c>
      <c r="B1362" s="1">
        <v>30.2</v>
      </c>
      <c r="C1362" s="1"/>
      <c r="D1362" s="11"/>
      <c r="E1362">
        <f t="shared" si="30"/>
        <v>7.1640741999999993E-2</v>
      </c>
    </row>
    <row r="1363" spans="1:18" x14ac:dyDescent="0.25">
      <c r="A1363" s="2">
        <v>112</v>
      </c>
      <c r="B1363" s="2">
        <v>79</v>
      </c>
      <c r="C1363" s="2">
        <v>13.8</v>
      </c>
      <c r="D1363" s="18"/>
      <c r="E1363">
        <f t="shared" si="30"/>
        <v>0.49023054999999993</v>
      </c>
    </row>
    <row r="1364" spans="1:18" x14ac:dyDescent="0.25">
      <c r="A1364" s="11"/>
      <c r="B1364" s="11"/>
      <c r="C1364" s="11"/>
      <c r="D1364" s="11"/>
    </row>
    <row r="1365" spans="1:18" ht="15.75" thickBot="1" x14ac:dyDescent="0.3">
      <c r="A1365" s="11" t="s">
        <v>47</v>
      </c>
      <c r="C1365" s="11"/>
      <c r="D1365" s="11"/>
    </row>
    <row r="1366" spans="1:18" ht="45.75" thickBot="1" x14ac:dyDescent="0.3">
      <c r="A1366" s="5" t="s">
        <v>57</v>
      </c>
      <c r="B1366" s="7" t="s">
        <v>2</v>
      </c>
      <c r="C1366" s="6" t="s">
        <v>16</v>
      </c>
      <c r="D1366" s="11"/>
      <c r="H1366" s="23" t="s">
        <v>59</v>
      </c>
      <c r="I1366" s="23" t="s">
        <v>60</v>
      </c>
      <c r="J1366" s="23" t="s">
        <v>72</v>
      </c>
      <c r="K1366" s="23" t="s">
        <v>64</v>
      </c>
      <c r="L1366" s="23" t="s">
        <v>62</v>
      </c>
      <c r="M1366" s="23" t="s">
        <v>68</v>
      </c>
      <c r="N1366" s="23" t="s">
        <v>63</v>
      </c>
      <c r="O1366" s="23" t="s">
        <v>65</v>
      </c>
      <c r="P1366" s="23" t="s">
        <v>71</v>
      </c>
      <c r="Q1366" s="23" t="s">
        <v>61</v>
      </c>
      <c r="R1366" s="23" t="s">
        <v>75</v>
      </c>
    </row>
    <row r="1367" spans="1:18" x14ac:dyDescent="0.25">
      <c r="A1367" s="4">
        <v>1</v>
      </c>
      <c r="B1367" s="4">
        <v>29.7</v>
      </c>
      <c r="C1367" s="4"/>
      <c r="D1367" s="11"/>
      <c r="E1367">
        <f t="shared" ref="E1367:E1429" si="31">(3.142*(B1367*B1367))/40000</f>
        <v>6.9288169499999996E-2</v>
      </c>
      <c r="H1367" s="22">
        <f>(C1379+C1456)/2</f>
        <v>24.299999999999997</v>
      </c>
      <c r="I1367" s="22">
        <v>11.38</v>
      </c>
      <c r="J1367" s="22">
        <v>1959</v>
      </c>
      <c r="K1367" s="22">
        <f>2020-J1367</f>
        <v>61</v>
      </c>
      <c r="L1367" s="22">
        <f>COUNT(B1367:B1465)</f>
        <v>99</v>
      </c>
      <c r="M1367" s="22">
        <f>SUM(E1367:E1465)</f>
        <v>11.3107593345</v>
      </c>
      <c r="N1367" s="22">
        <f>SUM(B1367:B1465)/L1367</f>
        <v>37.041414141414144</v>
      </c>
      <c r="O1367" s="22">
        <f>P1367/L1367</f>
        <v>1.3001660729960607</v>
      </c>
      <c r="P1367" s="22">
        <f>I1367*M1367</f>
        <v>128.71644122661002</v>
      </c>
      <c r="Q1367" s="22">
        <v>14</v>
      </c>
      <c r="R1367" s="22" t="s">
        <v>119</v>
      </c>
    </row>
    <row r="1368" spans="1:18" x14ac:dyDescent="0.25">
      <c r="A1368" s="1">
        <v>2</v>
      </c>
      <c r="B1368" s="1">
        <v>44.2</v>
      </c>
      <c r="C1368" s="1"/>
      <c r="D1368" s="11"/>
      <c r="E1368">
        <f t="shared" si="31"/>
        <v>0.15345842200000001</v>
      </c>
    </row>
    <row r="1369" spans="1:18" x14ac:dyDescent="0.25">
      <c r="A1369" s="1">
        <v>3</v>
      </c>
      <c r="B1369" s="1">
        <v>44.9</v>
      </c>
      <c r="C1369" s="1"/>
      <c r="D1369" s="11"/>
      <c r="E1369">
        <f t="shared" si="31"/>
        <v>0.15835758549999998</v>
      </c>
    </row>
    <row r="1370" spans="1:18" x14ac:dyDescent="0.25">
      <c r="A1370" s="1">
        <v>4</v>
      </c>
      <c r="B1370" s="1">
        <v>44.7</v>
      </c>
      <c r="C1370" s="1"/>
      <c r="D1370" s="11"/>
      <c r="E1370">
        <f t="shared" si="31"/>
        <v>0.15694996950000001</v>
      </c>
    </row>
    <row r="1371" spans="1:18" x14ac:dyDescent="0.25">
      <c r="A1371" s="1">
        <v>5</v>
      </c>
      <c r="B1371" s="1">
        <v>33.6</v>
      </c>
      <c r="C1371" s="1"/>
      <c r="D1371" s="11"/>
      <c r="E1371">
        <f t="shared" si="31"/>
        <v>8.8679807999999999E-2</v>
      </c>
    </row>
    <row r="1372" spans="1:18" x14ac:dyDescent="0.25">
      <c r="A1372" s="1">
        <v>6</v>
      </c>
      <c r="B1372" s="1">
        <v>21.6</v>
      </c>
      <c r="C1372" s="1"/>
      <c r="D1372" s="11"/>
      <c r="E1372">
        <f t="shared" si="31"/>
        <v>3.6648288000000001E-2</v>
      </c>
    </row>
    <row r="1373" spans="1:18" x14ac:dyDescent="0.25">
      <c r="A1373" s="1">
        <v>7</v>
      </c>
      <c r="B1373" s="1">
        <v>38</v>
      </c>
      <c r="C1373" s="1"/>
      <c r="D1373" s="11"/>
      <c r="E1373">
        <f t="shared" si="31"/>
        <v>0.11342619999999999</v>
      </c>
    </row>
    <row r="1374" spans="1:18" x14ac:dyDescent="0.25">
      <c r="A1374" s="1">
        <v>8</v>
      </c>
      <c r="B1374" s="1">
        <v>40.6</v>
      </c>
      <c r="C1374" s="1"/>
      <c r="D1374" s="11"/>
      <c r="E1374">
        <f t="shared" si="31"/>
        <v>0.12947867800000001</v>
      </c>
    </row>
    <row r="1375" spans="1:18" x14ac:dyDescent="0.25">
      <c r="A1375" s="1">
        <v>9</v>
      </c>
      <c r="B1375" s="1">
        <v>52.8</v>
      </c>
      <c r="C1375" s="1"/>
      <c r="D1375" s="11"/>
      <c r="E1375">
        <f t="shared" si="31"/>
        <v>0.21898483199999996</v>
      </c>
    </row>
    <row r="1376" spans="1:18" x14ac:dyDescent="0.25">
      <c r="A1376" s="1">
        <v>10</v>
      </c>
      <c r="B1376" s="1">
        <v>20.5</v>
      </c>
      <c r="C1376" s="1"/>
      <c r="D1376" s="11"/>
      <c r="E1376">
        <f t="shared" si="31"/>
        <v>3.3010637500000002E-2</v>
      </c>
    </row>
    <row r="1377" spans="1:5" x14ac:dyDescent="0.25">
      <c r="A1377" s="1">
        <v>11</v>
      </c>
      <c r="B1377" s="1">
        <v>44.7</v>
      </c>
      <c r="C1377" s="1"/>
      <c r="D1377" s="11"/>
      <c r="E1377">
        <f t="shared" si="31"/>
        <v>0.15694996950000001</v>
      </c>
    </row>
    <row r="1378" spans="1:5" x14ac:dyDescent="0.25">
      <c r="A1378" s="1">
        <v>12</v>
      </c>
      <c r="B1378" s="1">
        <v>39.9</v>
      </c>
      <c r="C1378" s="1"/>
      <c r="D1378" s="11"/>
      <c r="E1378">
        <f t="shared" si="31"/>
        <v>0.1250523855</v>
      </c>
    </row>
    <row r="1379" spans="1:5" x14ac:dyDescent="0.25">
      <c r="A1379" s="3">
        <v>13</v>
      </c>
      <c r="B1379" s="3">
        <v>57.5</v>
      </c>
      <c r="C1379" s="3">
        <v>26.4</v>
      </c>
      <c r="D1379" s="19"/>
      <c r="E1379">
        <f t="shared" si="31"/>
        <v>0.25970593749999998</v>
      </c>
    </row>
    <row r="1380" spans="1:5" x14ac:dyDescent="0.25">
      <c r="A1380" s="1">
        <v>14</v>
      </c>
      <c r="B1380" s="1">
        <v>33.700000000000003</v>
      </c>
      <c r="C1380" s="1"/>
      <c r="D1380" s="11"/>
      <c r="E1380">
        <f t="shared" si="31"/>
        <v>8.9208449500000023E-2</v>
      </c>
    </row>
    <row r="1381" spans="1:5" x14ac:dyDescent="0.25">
      <c r="A1381" s="1">
        <v>15</v>
      </c>
      <c r="B1381" s="1">
        <v>38.299999999999997</v>
      </c>
      <c r="C1381" s="1"/>
      <c r="D1381" s="11"/>
      <c r="E1381">
        <f t="shared" si="31"/>
        <v>0.11522420949999998</v>
      </c>
    </row>
    <row r="1382" spans="1:5" x14ac:dyDescent="0.25">
      <c r="A1382" s="1">
        <v>16</v>
      </c>
      <c r="B1382" s="1">
        <v>37.299999999999997</v>
      </c>
      <c r="C1382" s="1"/>
      <c r="D1382" s="11"/>
      <c r="E1382">
        <f t="shared" si="31"/>
        <v>0.10928582949999997</v>
      </c>
    </row>
    <row r="1383" spans="1:5" x14ac:dyDescent="0.25">
      <c r="A1383" s="1">
        <v>17</v>
      </c>
      <c r="B1383" s="1">
        <v>41.3</v>
      </c>
      <c r="C1383" s="1"/>
      <c r="D1383" s="11"/>
      <c r="E1383">
        <f t="shared" si="31"/>
        <v>0.13398194949999997</v>
      </c>
    </row>
    <row r="1384" spans="1:5" x14ac:dyDescent="0.25">
      <c r="A1384" s="1">
        <v>18</v>
      </c>
      <c r="B1384" s="1">
        <v>32.799999999999997</v>
      </c>
      <c r="C1384" s="1"/>
      <c r="D1384" s="11"/>
      <c r="E1384">
        <f t="shared" si="31"/>
        <v>8.4507231999999988E-2</v>
      </c>
    </row>
    <row r="1385" spans="1:5" x14ac:dyDescent="0.25">
      <c r="A1385" s="1">
        <v>19</v>
      </c>
      <c r="B1385" s="1">
        <v>46.6</v>
      </c>
      <c r="C1385" s="1"/>
      <c r="D1385" s="11"/>
      <c r="E1385">
        <f t="shared" si="31"/>
        <v>0.17057603799999999</v>
      </c>
    </row>
    <row r="1386" spans="1:5" x14ac:dyDescent="0.25">
      <c r="A1386" s="1">
        <v>20</v>
      </c>
      <c r="B1386" s="1">
        <v>26</v>
      </c>
      <c r="C1386" s="1"/>
      <c r="D1386" s="11"/>
      <c r="E1386">
        <f t="shared" si="31"/>
        <v>5.3099799999999996E-2</v>
      </c>
    </row>
    <row r="1387" spans="1:5" x14ac:dyDescent="0.25">
      <c r="A1387" s="1">
        <v>21</v>
      </c>
      <c r="B1387" s="1">
        <v>24.8</v>
      </c>
      <c r="C1387" s="1"/>
      <c r="D1387" s="11"/>
      <c r="E1387">
        <f t="shared" si="31"/>
        <v>4.8311392000000009E-2</v>
      </c>
    </row>
    <row r="1388" spans="1:5" x14ac:dyDescent="0.25">
      <c r="A1388" s="1">
        <v>22</v>
      </c>
      <c r="B1388" s="1">
        <v>25.3</v>
      </c>
      <c r="C1388" s="1"/>
      <c r="D1388" s="11"/>
      <c r="E1388">
        <f t="shared" si="31"/>
        <v>5.0279069500000002E-2</v>
      </c>
    </row>
    <row r="1389" spans="1:5" x14ac:dyDescent="0.25">
      <c r="A1389" s="1">
        <v>23</v>
      </c>
      <c r="B1389" s="1">
        <v>34</v>
      </c>
      <c r="C1389" s="1"/>
      <c r="D1389" s="11"/>
      <c r="E1389">
        <f t="shared" si="31"/>
        <v>9.0803800000000004E-2</v>
      </c>
    </row>
    <row r="1390" spans="1:5" x14ac:dyDescent="0.25">
      <c r="A1390" s="1">
        <v>24</v>
      </c>
      <c r="B1390" s="1">
        <v>20.8</v>
      </c>
      <c r="C1390" s="1"/>
      <c r="D1390" s="11"/>
      <c r="E1390">
        <f t="shared" si="31"/>
        <v>3.3983872000000005E-2</v>
      </c>
    </row>
    <row r="1391" spans="1:5" x14ac:dyDescent="0.25">
      <c r="A1391" s="1">
        <v>25</v>
      </c>
      <c r="B1391" s="1">
        <v>34.4</v>
      </c>
      <c r="C1391" s="1"/>
      <c r="D1391" s="11"/>
      <c r="E1391">
        <f t="shared" si="31"/>
        <v>9.295292799999999E-2</v>
      </c>
    </row>
    <row r="1392" spans="1:5" x14ac:dyDescent="0.25">
      <c r="A1392" s="1">
        <v>26</v>
      </c>
      <c r="B1392" s="1">
        <v>29.3</v>
      </c>
      <c r="C1392" s="1"/>
      <c r="D1392" s="11"/>
      <c r="E1392">
        <f t="shared" si="31"/>
        <v>6.7434389499999997E-2</v>
      </c>
    </row>
    <row r="1393" spans="1:5" x14ac:dyDescent="0.25">
      <c r="A1393" s="1">
        <v>27</v>
      </c>
      <c r="B1393" s="1">
        <v>47.7</v>
      </c>
      <c r="C1393" s="1"/>
      <c r="D1393" s="11"/>
      <c r="E1393">
        <f t="shared" si="31"/>
        <v>0.17872402950000002</v>
      </c>
    </row>
    <row r="1394" spans="1:5" x14ac:dyDescent="0.25">
      <c r="A1394" s="1">
        <v>28</v>
      </c>
      <c r="B1394" s="1">
        <v>53.3</v>
      </c>
      <c r="C1394" s="1"/>
      <c r="D1394" s="11"/>
      <c r="E1394">
        <f t="shared" si="31"/>
        <v>0.22315190949999997</v>
      </c>
    </row>
    <row r="1395" spans="1:5" x14ac:dyDescent="0.25">
      <c r="A1395" s="1">
        <v>29</v>
      </c>
      <c r="B1395" s="1">
        <v>32.6</v>
      </c>
      <c r="C1395" s="1"/>
      <c r="D1395" s="11"/>
      <c r="E1395">
        <f t="shared" si="31"/>
        <v>8.3479797999999994E-2</v>
      </c>
    </row>
    <row r="1396" spans="1:5" x14ac:dyDescent="0.25">
      <c r="A1396" s="1">
        <v>30</v>
      </c>
      <c r="B1396" s="1">
        <v>31.7</v>
      </c>
      <c r="C1396" s="1"/>
      <c r="D1396" s="11"/>
      <c r="E1396">
        <f t="shared" si="31"/>
        <v>7.8934109500000002E-2</v>
      </c>
    </row>
    <row r="1397" spans="1:5" x14ac:dyDescent="0.25">
      <c r="A1397" s="1">
        <v>31</v>
      </c>
      <c r="B1397" s="1">
        <v>28.2</v>
      </c>
      <c r="C1397" s="1"/>
      <c r="D1397" s="11"/>
      <c r="E1397">
        <f t="shared" si="31"/>
        <v>6.2466102000000003E-2</v>
      </c>
    </row>
    <row r="1398" spans="1:5" x14ac:dyDescent="0.25">
      <c r="A1398" s="1">
        <v>32</v>
      </c>
      <c r="B1398" s="1">
        <v>37.299999999999997</v>
      </c>
      <c r="C1398" s="1"/>
      <c r="D1398" s="11"/>
      <c r="E1398">
        <f t="shared" si="31"/>
        <v>0.10928582949999997</v>
      </c>
    </row>
    <row r="1399" spans="1:5" x14ac:dyDescent="0.25">
      <c r="A1399" s="1">
        <v>33</v>
      </c>
      <c r="B1399" s="1">
        <v>37.200000000000003</v>
      </c>
      <c r="C1399" s="1"/>
      <c r="D1399" s="11"/>
      <c r="E1399">
        <f t="shared" si="31"/>
        <v>0.10870063200000002</v>
      </c>
    </row>
    <row r="1400" spans="1:5" x14ac:dyDescent="0.25">
      <c r="A1400" s="1">
        <v>34</v>
      </c>
      <c r="B1400" s="1">
        <v>57</v>
      </c>
      <c r="C1400" s="1"/>
      <c r="D1400" s="11"/>
      <c r="E1400">
        <f t="shared" si="31"/>
        <v>0.25520894999999999</v>
      </c>
    </row>
    <row r="1401" spans="1:5" x14ac:dyDescent="0.25">
      <c r="A1401" s="1">
        <v>35</v>
      </c>
      <c r="B1401" s="1">
        <v>34.6</v>
      </c>
      <c r="C1401" s="1"/>
      <c r="D1401" s="11"/>
      <c r="E1401">
        <f t="shared" si="31"/>
        <v>9.4036917999999997E-2</v>
      </c>
    </row>
    <row r="1402" spans="1:5" x14ac:dyDescent="0.25">
      <c r="A1402" s="1">
        <v>36</v>
      </c>
      <c r="B1402" s="1">
        <v>54.2</v>
      </c>
      <c r="C1402" s="1"/>
      <c r="D1402" s="11"/>
      <c r="E1402">
        <f t="shared" si="31"/>
        <v>0.23075162199999999</v>
      </c>
    </row>
    <row r="1403" spans="1:5" x14ac:dyDescent="0.25">
      <c r="A1403" s="1">
        <v>37</v>
      </c>
      <c r="B1403" s="1">
        <v>35.5</v>
      </c>
      <c r="C1403" s="1"/>
      <c r="D1403" s="11"/>
      <c r="E1403">
        <f t="shared" si="31"/>
        <v>9.8992637499999994E-2</v>
      </c>
    </row>
    <row r="1404" spans="1:5" x14ac:dyDescent="0.25">
      <c r="A1404" s="1">
        <v>38</v>
      </c>
      <c r="B1404" s="1">
        <v>30.7</v>
      </c>
      <c r="C1404" s="1"/>
      <c r="D1404" s="11"/>
      <c r="E1404">
        <f t="shared" si="31"/>
        <v>7.4032589499999996E-2</v>
      </c>
    </row>
    <row r="1405" spans="1:5" x14ac:dyDescent="0.25">
      <c r="A1405" s="1">
        <v>39</v>
      </c>
      <c r="B1405" s="1">
        <v>43.1</v>
      </c>
      <c r="C1405" s="1"/>
      <c r="D1405" s="11"/>
      <c r="E1405">
        <f t="shared" si="31"/>
        <v>0.1459152655</v>
      </c>
    </row>
    <row r="1406" spans="1:5" x14ac:dyDescent="0.25">
      <c r="A1406" s="1">
        <v>40</v>
      </c>
      <c r="B1406" s="1">
        <v>31.3</v>
      </c>
      <c r="C1406" s="1"/>
      <c r="D1406" s="11"/>
      <c r="E1406">
        <f t="shared" si="31"/>
        <v>7.69546495E-2</v>
      </c>
    </row>
    <row r="1407" spans="1:5" x14ac:dyDescent="0.25">
      <c r="A1407" s="1">
        <v>41</v>
      </c>
      <c r="B1407" s="1">
        <v>27.7</v>
      </c>
      <c r="C1407" s="1"/>
      <c r="D1407" s="11"/>
      <c r="E1407">
        <f t="shared" si="31"/>
        <v>6.0270629499999999E-2</v>
      </c>
    </row>
    <row r="1408" spans="1:5" x14ac:dyDescent="0.25">
      <c r="A1408" s="1">
        <v>42</v>
      </c>
      <c r="B1408" s="1">
        <v>31.2</v>
      </c>
      <c r="C1408" s="1"/>
      <c r="D1408" s="11"/>
      <c r="E1408">
        <f t="shared" si="31"/>
        <v>7.6463712000000003E-2</v>
      </c>
    </row>
    <row r="1409" spans="1:5" x14ac:dyDescent="0.25">
      <c r="A1409" s="1">
        <v>43</v>
      </c>
      <c r="B1409" s="1">
        <v>45.5</v>
      </c>
      <c r="C1409" s="1"/>
      <c r="D1409" s="11"/>
      <c r="E1409">
        <f t="shared" si="31"/>
        <v>0.16261813749999998</v>
      </c>
    </row>
    <row r="1410" spans="1:5" x14ac:dyDescent="0.25">
      <c r="A1410" s="1">
        <v>44</v>
      </c>
      <c r="B1410" s="1">
        <v>32.799999999999997</v>
      </c>
      <c r="C1410" s="1"/>
      <c r="D1410" s="11"/>
      <c r="E1410">
        <f t="shared" si="31"/>
        <v>8.4507231999999988E-2</v>
      </c>
    </row>
    <row r="1411" spans="1:5" x14ac:dyDescent="0.25">
      <c r="A1411" s="1">
        <v>45</v>
      </c>
      <c r="B1411" s="1">
        <v>47.1</v>
      </c>
      <c r="C1411" s="1"/>
      <c r="D1411" s="11"/>
      <c r="E1411">
        <f t="shared" si="31"/>
        <v>0.17425610550000001</v>
      </c>
    </row>
    <row r="1412" spans="1:5" x14ac:dyDescent="0.25">
      <c r="A1412" s="1">
        <v>46</v>
      </c>
      <c r="B1412" s="1">
        <v>32.1</v>
      </c>
      <c r="C1412" s="1"/>
      <c r="D1412" s="11"/>
      <c r="E1412">
        <f t="shared" si="31"/>
        <v>8.0938705499999999E-2</v>
      </c>
    </row>
    <row r="1413" spans="1:5" x14ac:dyDescent="0.25">
      <c r="A1413" s="1">
        <v>47</v>
      </c>
      <c r="B1413" s="1">
        <v>42</v>
      </c>
      <c r="C1413" s="1"/>
      <c r="D1413" s="11"/>
      <c r="E1413">
        <f t="shared" si="31"/>
        <v>0.1385622</v>
      </c>
    </row>
    <row r="1414" spans="1:5" x14ac:dyDescent="0.25">
      <c r="A1414" s="1">
        <v>48</v>
      </c>
      <c r="B1414" s="1">
        <v>24.7</v>
      </c>
      <c r="C1414" s="1"/>
      <c r="D1414" s="11"/>
      <c r="E1414">
        <f t="shared" si="31"/>
        <v>4.7922569499999991E-2</v>
      </c>
    </row>
    <row r="1415" spans="1:5" x14ac:dyDescent="0.25">
      <c r="A1415" s="1">
        <v>49</v>
      </c>
      <c r="B1415" s="1">
        <v>42.8</v>
      </c>
      <c r="C1415" s="1"/>
      <c r="D1415" s="11"/>
      <c r="E1415">
        <f t="shared" si="31"/>
        <v>0.14389103199999997</v>
      </c>
    </row>
    <row r="1416" spans="1:5" x14ac:dyDescent="0.25">
      <c r="A1416" s="1">
        <v>50</v>
      </c>
      <c r="B1416" s="1">
        <v>20.8</v>
      </c>
      <c r="C1416" s="1"/>
      <c r="D1416" s="11"/>
      <c r="E1416">
        <f t="shared" si="31"/>
        <v>3.3983872000000005E-2</v>
      </c>
    </row>
    <row r="1417" spans="1:5" x14ac:dyDescent="0.25">
      <c r="A1417" s="1">
        <v>51</v>
      </c>
      <c r="B1417" s="1">
        <v>40.799999999999997</v>
      </c>
      <c r="C1417" s="1"/>
      <c r="D1417" s="11"/>
      <c r="E1417">
        <f t="shared" si="31"/>
        <v>0.13075747199999999</v>
      </c>
    </row>
    <row r="1418" spans="1:5" x14ac:dyDescent="0.25">
      <c r="A1418" s="1">
        <v>52</v>
      </c>
      <c r="B1418" s="1">
        <v>27.7</v>
      </c>
      <c r="C1418" s="1"/>
      <c r="D1418" s="11"/>
      <c r="E1418">
        <f t="shared" si="31"/>
        <v>6.0270629499999999E-2</v>
      </c>
    </row>
    <row r="1419" spans="1:5" x14ac:dyDescent="0.25">
      <c r="A1419" s="1">
        <v>53</v>
      </c>
      <c r="B1419" s="1">
        <v>33.200000000000003</v>
      </c>
      <c r="C1419" s="1"/>
      <c r="D1419" s="11"/>
      <c r="E1419">
        <f t="shared" si="31"/>
        <v>8.6580952000000017E-2</v>
      </c>
    </row>
    <row r="1420" spans="1:5" x14ac:dyDescent="0.25">
      <c r="A1420" s="1">
        <v>54</v>
      </c>
      <c r="B1420" s="1">
        <v>39.799999999999997</v>
      </c>
      <c r="C1420" s="1"/>
      <c r="D1420" s="11"/>
      <c r="E1420">
        <f t="shared" si="31"/>
        <v>0.12442634199999998</v>
      </c>
    </row>
    <row r="1421" spans="1:5" x14ac:dyDescent="0.25">
      <c r="A1421" s="1">
        <v>55</v>
      </c>
      <c r="B1421" s="1">
        <v>27.3</v>
      </c>
      <c r="C1421" s="1"/>
      <c r="D1421" s="11"/>
      <c r="E1421">
        <f t="shared" si="31"/>
        <v>5.8542529500000003E-2</v>
      </c>
    </row>
    <row r="1422" spans="1:5" x14ac:dyDescent="0.25">
      <c r="A1422" s="1">
        <v>56</v>
      </c>
      <c r="B1422" s="1">
        <v>37.200000000000003</v>
      </c>
      <c r="C1422" s="1"/>
      <c r="D1422" s="11"/>
      <c r="E1422">
        <f t="shared" si="31"/>
        <v>0.10870063200000002</v>
      </c>
    </row>
    <row r="1423" spans="1:5" x14ac:dyDescent="0.25">
      <c r="A1423" s="1">
        <v>57</v>
      </c>
      <c r="B1423" s="1">
        <v>27</v>
      </c>
      <c r="C1423" s="1"/>
      <c r="D1423" s="11"/>
      <c r="E1423">
        <f t="shared" si="31"/>
        <v>5.726295E-2</v>
      </c>
    </row>
    <row r="1424" spans="1:5" x14ac:dyDescent="0.25">
      <c r="A1424" s="1">
        <v>58</v>
      </c>
      <c r="B1424" s="1">
        <v>42.1</v>
      </c>
      <c r="C1424" s="1"/>
      <c r="D1424" s="11"/>
      <c r="E1424">
        <f t="shared" si="31"/>
        <v>0.13922280549999999</v>
      </c>
    </row>
    <row r="1425" spans="1:5" x14ac:dyDescent="0.25">
      <c r="A1425" s="1">
        <v>59</v>
      </c>
      <c r="B1425" s="1">
        <v>33.700000000000003</v>
      </c>
      <c r="C1425" s="1"/>
      <c r="D1425" s="11"/>
      <c r="E1425">
        <f t="shared" si="31"/>
        <v>8.9208449500000023E-2</v>
      </c>
    </row>
    <row r="1426" spans="1:5" x14ac:dyDescent="0.25">
      <c r="A1426" s="1">
        <v>60</v>
      </c>
      <c r="B1426" s="1">
        <v>22.8</v>
      </c>
      <c r="C1426" s="1"/>
      <c r="D1426" s="11"/>
      <c r="E1426">
        <f t="shared" si="31"/>
        <v>4.0833431999999996E-2</v>
      </c>
    </row>
    <row r="1427" spans="1:5" x14ac:dyDescent="0.25">
      <c r="A1427" s="1">
        <v>61</v>
      </c>
      <c r="B1427" s="1">
        <v>56.9</v>
      </c>
      <c r="C1427" s="1"/>
      <c r="D1427" s="11"/>
      <c r="E1427">
        <f t="shared" si="31"/>
        <v>0.25431426549999997</v>
      </c>
    </row>
    <row r="1428" spans="1:5" x14ac:dyDescent="0.25">
      <c r="A1428" s="1">
        <v>62</v>
      </c>
      <c r="B1428" s="1">
        <v>32.700000000000003</v>
      </c>
      <c r="C1428" s="1"/>
      <c r="D1428" s="11"/>
      <c r="E1428">
        <f t="shared" si="31"/>
        <v>8.3992729500000002E-2</v>
      </c>
    </row>
    <row r="1429" spans="1:5" x14ac:dyDescent="0.25">
      <c r="A1429" s="1">
        <v>63</v>
      </c>
      <c r="B1429" s="1">
        <v>45.4</v>
      </c>
      <c r="C1429" s="1"/>
      <c r="D1429" s="11"/>
      <c r="E1429">
        <f t="shared" si="31"/>
        <v>0.16190411799999999</v>
      </c>
    </row>
    <row r="1430" spans="1:5" x14ac:dyDescent="0.25">
      <c r="A1430" s="1">
        <v>64</v>
      </c>
      <c r="B1430" s="1">
        <v>31.4</v>
      </c>
      <c r="C1430" s="1"/>
      <c r="D1430" s="11"/>
      <c r="E1430">
        <f t="shared" ref="E1430:E1465" si="32">(3.142*(B1430*B1430))/40000</f>
        <v>7.7447157999999988E-2</v>
      </c>
    </row>
    <row r="1431" spans="1:5" x14ac:dyDescent="0.25">
      <c r="A1431" s="1">
        <v>65</v>
      </c>
      <c r="B1431" s="1">
        <v>35.9</v>
      </c>
      <c r="C1431" s="1"/>
      <c r="D1431" s="11"/>
      <c r="E1431">
        <f t="shared" si="32"/>
        <v>0.10123602549999999</v>
      </c>
    </row>
    <row r="1432" spans="1:5" x14ac:dyDescent="0.25">
      <c r="A1432" s="1">
        <v>66</v>
      </c>
      <c r="B1432" s="1">
        <v>35.9</v>
      </c>
      <c r="C1432" s="1"/>
      <c r="D1432" s="11"/>
      <c r="E1432">
        <f t="shared" si="32"/>
        <v>0.10123602549999999</v>
      </c>
    </row>
    <row r="1433" spans="1:5" x14ac:dyDescent="0.25">
      <c r="A1433" s="1">
        <v>67</v>
      </c>
      <c r="B1433" s="1">
        <v>41.3</v>
      </c>
      <c r="C1433" s="1"/>
      <c r="D1433" s="11"/>
      <c r="E1433">
        <f t="shared" si="32"/>
        <v>0.13398194949999997</v>
      </c>
    </row>
    <row r="1434" spans="1:5" x14ac:dyDescent="0.25">
      <c r="A1434" s="1">
        <v>68</v>
      </c>
      <c r="B1434" s="1">
        <v>34</v>
      </c>
      <c r="C1434" s="1"/>
      <c r="D1434" s="11"/>
      <c r="E1434">
        <f t="shared" si="32"/>
        <v>9.0803800000000004E-2</v>
      </c>
    </row>
    <row r="1435" spans="1:5" x14ac:dyDescent="0.25">
      <c r="A1435" s="1">
        <v>69</v>
      </c>
      <c r="B1435" s="1">
        <v>40.9</v>
      </c>
      <c r="C1435" s="1"/>
      <c r="D1435" s="11"/>
      <c r="E1435">
        <f t="shared" si="32"/>
        <v>0.13139922549999999</v>
      </c>
    </row>
    <row r="1436" spans="1:5" x14ac:dyDescent="0.25">
      <c r="A1436" s="1">
        <v>70</v>
      </c>
      <c r="B1436" s="1">
        <v>26.9</v>
      </c>
      <c r="C1436" s="1"/>
      <c r="D1436" s="11"/>
      <c r="E1436">
        <f t="shared" si="32"/>
        <v>5.6839565499999994E-2</v>
      </c>
    </row>
    <row r="1437" spans="1:5" x14ac:dyDescent="0.25">
      <c r="A1437" s="1">
        <v>71</v>
      </c>
      <c r="B1437" s="1">
        <v>33.200000000000003</v>
      </c>
      <c r="C1437" s="1"/>
      <c r="D1437" s="11"/>
      <c r="E1437">
        <f t="shared" si="32"/>
        <v>8.6580952000000017E-2</v>
      </c>
    </row>
    <row r="1438" spans="1:5" x14ac:dyDescent="0.25">
      <c r="A1438" s="1">
        <v>72</v>
      </c>
      <c r="B1438" s="1">
        <v>41.3</v>
      </c>
      <c r="C1438" s="1"/>
      <c r="D1438" s="11"/>
      <c r="E1438">
        <f t="shared" si="32"/>
        <v>0.13398194949999997</v>
      </c>
    </row>
    <row r="1439" spans="1:5" x14ac:dyDescent="0.25">
      <c r="A1439" s="1">
        <v>73</v>
      </c>
      <c r="B1439" s="1">
        <v>42.1</v>
      </c>
      <c r="C1439" s="1"/>
      <c r="D1439" s="11"/>
      <c r="E1439">
        <f t="shared" si="32"/>
        <v>0.13922280549999999</v>
      </c>
    </row>
    <row r="1440" spans="1:5" x14ac:dyDescent="0.25">
      <c r="A1440" s="1">
        <v>74</v>
      </c>
      <c r="B1440" s="1">
        <v>41.1</v>
      </c>
      <c r="C1440" s="1"/>
      <c r="D1440" s="11"/>
      <c r="E1440">
        <f t="shared" si="32"/>
        <v>0.1326874455</v>
      </c>
    </row>
    <row r="1441" spans="1:5" x14ac:dyDescent="0.25">
      <c r="A1441" s="1">
        <v>75</v>
      </c>
      <c r="B1441" s="1">
        <v>40.4</v>
      </c>
      <c r="C1441" s="1"/>
      <c r="D1441" s="11"/>
      <c r="E1441">
        <f t="shared" si="32"/>
        <v>0.12820616799999998</v>
      </c>
    </row>
    <row r="1442" spans="1:5" x14ac:dyDescent="0.25">
      <c r="A1442" s="1">
        <v>76</v>
      </c>
      <c r="B1442" s="1">
        <v>36.700000000000003</v>
      </c>
      <c r="C1442" s="1"/>
      <c r="D1442" s="11"/>
      <c r="E1442">
        <f t="shared" si="32"/>
        <v>0.1057982095</v>
      </c>
    </row>
    <row r="1443" spans="1:5" x14ac:dyDescent="0.25">
      <c r="A1443" s="1">
        <v>77</v>
      </c>
      <c r="B1443" s="1">
        <v>36.1</v>
      </c>
      <c r="C1443" s="1"/>
      <c r="D1443" s="11"/>
      <c r="E1443">
        <f t="shared" si="32"/>
        <v>0.10236714550000001</v>
      </c>
    </row>
    <row r="1444" spans="1:5" x14ac:dyDescent="0.25">
      <c r="A1444" s="1">
        <v>78</v>
      </c>
      <c r="B1444" s="1">
        <v>48.9</v>
      </c>
      <c r="C1444" s="1"/>
      <c r="D1444" s="11"/>
      <c r="E1444">
        <f t="shared" si="32"/>
        <v>0.1878295455</v>
      </c>
    </row>
    <row r="1445" spans="1:5" x14ac:dyDescent="0.25">
      <c r="A1445" s="1">
        <v>79</v>
      </c>
      <c r="B1445" s="1">
        <v>27.6</v>
      </c>
      <c r="C1445" s="1"/>
      <c r="D1445" s="11"/>
      <c r="E1445">
        <f t="shared" si="32"/>
        <v>5.9836248000000009E-2</v>
      </c>
    </row>
    <row r="1446" spans="1:5" x14ac:dyDescent="0.25">
      <c r="A1446" s="1">
        <v>80</v>
      </c>
      <c r="B1446" s="1">
        <v>28.1</v>
      </c>
      <c r="C1446" s="1"/>
      <c r="D1446" s="11"/>
      <c r="E1446">
        <f t="shared" si="32"/>
        <v>6.2023865500000011E-2</v>
      </c>
    </row>
    <row r="1447" spans="1:5" x14ac:dyDescent="0.25">
      <c r="A1447" s="1">
        <v>81</v>
      </c>
      <c r="B1447" s="1">
        <v>53.1</v>
      </c>
      <c r="C1447" s="1"/>
      <c r="D1447" s="11"/>
      <c r="E1447">
        <f t="shared" si="32"/>
        <v>0.22148036550000003</v>
      </c>
    </row>
    <row r="1448" spans="1:5" x14ac:dyDescent="0.25">
      <c r="A1448" s="1">
        <v>82</v>
      </c>
      <c r="B1448" s="1">
        <v>36.299999999999997</v>
      </c>
      <c r="C1448" s="1"/>
      <c r="D1448" s="11"/>
      <c r="E1448">
        <f t="shared" si="32"/>
        <v>0.10350454949999999</v>
      </c>
    </row>
    <row r="1449" spans="1:5" x14ac:dyDescent="0.25">
      <c r="A1449" s="1">
        <v>83</v>
      </c>
      <c r="B1449" s="1">
        <v>30.7</v>
      </c>
      <c r="C1449" s="1"/>
      <c r="D1449" s="11"/>
      <c r="E1449">
        <f t="shared" si="32"/>
        <v>7.4032589499999996E-2</v>
      </c>
    </row>
    <row r="1450" spans="1:5" x14ac:dyDescent="0.25">
      <c r="A1450" s="1">
        <v>84</v>
      </c>
      <c r="B1450" s="1">
        <v>47.5</v>
      </c>
      <c r="C1450" s="1"/>
      <c r="D1450" s="11"/>
      <c r="E1450">
        <f t="shared" si="32"/>
        <v>0.1772284375</v>
      </c>
    </row>
    <row r="1451" spans="1:5" x14ac:dyDescent="0.25">
      <c r="A1451" s="1">
        <v>85</v>
      </c>
      <c r="B1451" s="1">
        <v>23.8</v>
      </c>
      <c r="C1451" s="1"/>
      <c r="D1451" s="11"/>
      <c r="E1451">
        <f t="shared" si="32"/>
        <v>4.4493862000000002E-2</v>
      </c>
    </row>
    <row r="1452" spans="1:5" x14ac:dyDescent="0.25">
      <c r="A1452" s="1">
        <v>86</v>
      </c>
      <c r="B1452" s="1">
        <v>44.6</v>
      </c>
      <c r="C1452" s="1"/>
      <c r="D1452" s="11"/>
      <c r="E1452">
        <f t="shared" si="32"/>
        <v>0.156248518</v>
      </c>
    </row>
    <row r="1453" spans="1:5" x14ac:dyDescent="0.25">
      <c r="A1453" s="1">
        <v>87</v>
      </c>
      <c r="B1453" s="1">
        <v>34.200000000000003</v>
      </c>
      <c r="C1453" s="1"/>
      <c r="D1453" s="11"/>
      <c r="E1453">
        <f t="shared" si="32"/>
        <v>9.1875222000000006E-2</v>
      </c>
    </row>
    <row r="1454" spans="1:5" x14ac:dyDescent="0.25">
      <c r="A1454" s="1">
        <v>88</v>
      </c>
      <c r="B1454" s="1">
        <v>35.700000000000003</v>
      </c>
      <c r="C1454" s="1"/>
      <c r="D1454" s="11"/>
      <c r="E1454">
        <f t="shared" si="32"/>
        <v>0.10011118950000002</v>
      </c>
    </row>
    <row r="1455" spans="1:5" x14ac:dyDescent="0.25">
      <c r="A1455" s="1">
        <v>89</v>
      </c>
      <c r="B1455" s="1">
        <v>29.3</v>
      </c>
      <c r="C1455" s="1"/>
      <c r="D1455" s="11"/>
      <c r="E1455">
        <f t="shared" si="32"/>
        <v>6.7434389499999997E-2</v>
      </c>
    </row>
    <row r="1456" spans="1:5" x14ac:dyDescent="0.25">
      <c r="A1456" s="2">
        <v>90</v>
      </c>
      <c r="B1456" s="2">
        <v>60.8</v>
      </c>
      <c r="C1456" s="2">
        <v>22.2</v>
      </c>
      <c r="D1456" s="18"/>
      <c r="E1456">
        <f t="shared" si="32"/>
        <v>0.29037107200000001</v>
      </c>
    </row>
    <row r="1457" spans="1:18" x14ac:dyDescent="0.25">
      <c r="A1457" s="1">
        <v>91</v>
      </c>
      <c r="B1457" s="1">
        <v>52.4</v>
      </c>
      <c r="C1457" s="1"/>
      <c r="D1457" s="11"/>
      <c r="E1457">
        <f t="shared" si="32"/>
        <v>0.21567944799999997</v>
      </c>
    </row>
    <row r="1458" spans="1:18" x14ac:dyDescent="0.25">
      <c r="A1458" s="1">
        <v>92</v>
      </c>
      <c r="B1458" s="1">
        <v>48.3</v>
      </c>
      <c r="C1458" s="1"/>
      <c r="D1458" s="11"/>
      <c r="E1458">
        <f t="shared" si="32"/>
        <v>0.18324850949999999</v>
      </c>
    </row>
    <row r="1459" spans="1:18" x14ac:dyDescent="0.25">
      <c r="A1459" s="1">
        <v>93</v>
      </c>
      <c r="B1459" s="1">
        <v>35.299999999999997</v>
      </c>
      <c r="C1459" s="1"/>
      <c r="D1459" s="11"/>
      <c r="E1459">
        <f t="shared" si="32"/>
        <v>9.7880369499999967E-2</v>
      </c>
    </row>
    <row r="1460" spans="1:18" x14ac:dyDescent="0.25">
      <c r="A1460" s="1">
        <v>94</v>
      </c>
      <c r="B1460" s="1">
        <v>22.1</v>
      </c>
      <c r="C1460" s="1"/>
      <c r="D1460" s="11"/>
      <c r="E1460">
        <f t="shared" si="32"/>
        <v>3.8364605500000003E-2</v>
      </c>
    </row>
    <row r="1461" spans="1:18" x14ac:dyDescent="0.25">
      <c r="A1461" s="1">
        <v>95</v>
      </c>
      <c r="B1461" s="1">
        <v>26.6</v>
      </c>
      <c r="C1461" s="1"/>
      <c r="D1461" s="11"/>
      <c r="E1461">
        <f t="shared" si="32"/>
        <v>5.5578838000000005E-2</v>
      </c>
    </row>
    <row r="1462" spans="1:18" x14ac:dyDescent="0.25">
      <c r="A1462" s="1">
        <v>96</v>
      </c>
      <c r="B1462" s="1">
        <v>44</v>
      </c>
      <c r="C1462" s="1"/>
      <c r="D1462" s="11"/>
      <c r="E1462">
        <f t="shared" si="32"/>
        <v>0.15207280000000001</v>
      </c>
    </row>
    <row r="1463" spans="1:18" x14ac:dyDescent="0.25">
      <c r="A1463" s="1">
        <v>97</v>
      </c>
      <c r="B1463" s="1">
        <v>38.299999999999997</v>
      </c>
      <c r="C1463" s="1"/>
      <c r="D1463" s="11"/>
      <c r="E1463">
        <f t="shared" si="32"/>
        <v>0.11522420949999998</v>
      </c>
    </row>
    <row r="1464" spans="1:18" x14ac:dyDescent="0.25">
      <c r="A1464" s="1">
        <v>98</v>
      </c>
      <c r="B1464" s="1">
        <v>38</v>
      </c>
      <c r="C1464" s="1"/>
      <c r="D1464" s="11"/>
      <c r="E1464">
        <f t="shared" si="32"/>
        <v>0.11342619999999999</v>
      </c>
    </row>
    <row r="1465" spans="1:18" x14ac:dyDescent="0.25">
      <c r="A1465" s="1">
        <v>99</v>
      </c>
      <c r="B1465" s="1">
        <v>39.299999999999997</v>
      </c>
      <c r="C1465" s="1"/>
      <c r="D1465" s="11"/>
      <c r="E1465">
        <f t="shared" si="32"/>
        <v>0.12131968949999998</v>
      </c>
    </row>
    <row r="1466" spans="1:18" x14ac:dyDescent="0.25">
      <c r="A1466" s="11"/>
      <c r="B1466" s="11"/>
      <c r="C1466" s="11"/>
      <c r="D1466" s="11"/>
    </row>
    <row r="1467" spans="1:18" ht="15.75" thickBot="1" x14ac:dyDescent="0.3">
      <c r="A1467" s="11" t="s">
        <v>32</v>
      </c>
      <c r="C1467" s="11"/>
      <c r="D1467" s="11"/>
    </row>
    <row r="1468" spans="1:18" ht="45.75" thickBot="1" x14ac:dyDescent="0.3">
      <c r="A1468" s="5" t="s">
        <v>57</v>
      </c>
      <c r="B1468" s="7" t="s">
        <v>2</v>
      </c>
      <c r="C1468" s="6" t="s">
        <v>16</v>
      </c>
      <c r="D1468" s="11"/>
      <c r="H1468" s="23" t="s">
        <v>59</v>
      </c>
      <c r="I1468" s="23" t="s">
        <v>60</v>
      </c>
      <c r="J1468" s="23" t="s">
        <v>72</v>
      </c>
      <c r="K1468" s="23" t="s">
        <v>64</v>
      </c>
      <c r="L1468" s="23" t="s">
        <v>62</v>
      </c>
      <c r="M1468" s="23" t="s">
        <v>68</v>
      </c>
      <c r="N1468" s="23" t="s">
        <v>63</v>
      </c>
      <c r="O1468" s="23" t="s">
        <v>65</v>
      </c>
      <c r="P1468" s="23" t="s">
        <v>71</v>
      </c>
      <c r="Q1468" s="23" t="s">
        <v>61</v>
      </c>
      <c r="R1468" s="23" t="s">
        <v>75</v>
      </c>
    </row>
    <row r="1469" spans="1:18" x14ac:dyDescent="0.25">
      <c r="A1469" s="4">
        <v>1</v>
      </c>
      <c r="B1469" s="4">
        <v>30.9</v>
      </c>
      <c r="C1469" s="4"/>
      <c r="D1469" s="11"/>
      <c r="E1469">
        <f t="shared" ref="E1469:E1491" si="33">(3.142*(B1469*B1469))/40000</f>
        <v>7.5000325499999992E-2</v>
      </c>
      <c r="H1469" s="22">
        <f>(C1481+C1490)/2</f>
        <v>23.65</v>
      </c>
      <c r="I1469" s="22">
        <v>10.210000000000001</v>
      </c>
      <c r="J1469" s="22">
        <v>1963</v>
      </c>
      <c r="K1469" s="22">
        <f>2020-J1469</f>
        <v>57</v>
      </c>
      <c r="L1469" s="22">
        <f>COUNT(B1469:B1491)</f>
        <v>23</v>
      </c>
      <c r="M1469" s="22">
        <f>SUM(E1469:E1491)</f>
        <v>2.3358884799999999</v>
      </c>
      <c r="N1469" s="22">
        <f>SUM(B1469:B1491)/L1469</f>
        <v>34.469565217391306</v>
      </c>
      <c r="O1469" s="22">
        <f>P1469/L1469</f>
        <v>1.0369313643826088</v>
      </c>
      <c r="P1469" s="22">
        <f>I1469*M1469</f>
        <v>23.849421380800003</v>
      </c>
      <c r="Q1469" s="22">
        <v>14</v>
      </c>
      <c r="R1469" s="22" t="s">
        <v>96</v>
      </c>
    </row>
    <row r="1470" spans="1:18" x14ac:dyDescent="0.25">
      <c r="A1470" s="1">
        <v>2</v>
      </c>
      <c r="B1470" s="1">
        <v>45.6</v>
      </c>
      <c r="C1470" s="1"/>
      <c r="D1470" s="11"/>
      <c r="E1470">
        <f t="shared" si="33"/>
        <v>0.16333372799999998</v>
      </c>
    </row>
    <row r="1471" spans="1:18" x14ac:dyDescent="0.25">
      <c r="A1471" s="4">
        <v>3</v>
      </c>
      <c r="B1471" s="1">
        <v>46</v>
      </c>
      <c r="C1471" s="1"/>
      <c r="D1471" s="11"/>
      <c r="E1471">
        <f t="shared" si="33"/>
        <v>0.16621179999999999</v>
      </c>
    </row>
    <row r="1472" spans="1:18" x14ac:dyDescent="0.25">
      <c r="A1472" s="1">
        <v>4</v>
      </c>
      <c r="B1472" s="1">
        <v>31.3</v>
      </c>
      <c r="C1472" s="1"/>
      <c r="D1472" s="11"/>
      <c r="E1472">
        <f t="shared" si="33"/>
        <v>7.69546495E-2</v>
      </c>
    </row>
    <row r="1473" spans="1:5" x14ac:dyDescent="0.25">
      <c r="A1473" s="4">
        <v>5</v>
      </c>
      <c r="B1473" s="1">
        <v>24</v>
      </c>
      <c r="C1473" s="1"/>
      <c r="D1473" s="11"/>
      <c r="E1473">
        <f t="shared" si="33"/>
        <v>4.5244799999999995E-2</v>
      </c>
    </row>
    <row r="1474" spans="1:5" x14ac:dyDescent="0.25">
      <c r="A1474" s="1">
        <v>6</v>
      </c>
      <c r="B1474" s="1">
        <v>25</v>
      </c>
      <c r="C1474" s="1"/>
      <c r="D1474" s="11"/>
      <c r="E1474">
        <f t="shared" si="33"/>
        <v>4.9093749999999999E-2</v>
      </c>
    </row>
    <row r="1475" spans="1:5" x14ac:dyDescent="0.25">
      <c r="A1475" s="4">
        <v>7</v>
      </c>
      <c r="B1475" s="1">
        <v>24.6</v>
      </c>
      <c r="C1475" s="1"/>
      <c r="D1475" s="11"/>
      <c r="E1475">
        <f t="shared" si="33"/>
        <v>4.7535318000000007E-2</v>
      </c>
    </row>
    <row r="1476" spans="1:5" x14ac:dyDescent="0.25">
      <c r="A1476" s="1">
        <v>8</v>
      </c>
      <c r="B1476" s="1">
        <v>24.3</v>
      </c>
      <c r="C1476" s="1"/>
      <c r="D1476" s="11"/>
      <c r="E1476">
        <f t="shared" si="33"/>
        <v>4.6382989499999999E-2</v>
      </c>
    </row>
    <row r="1477" spans="1:5" x14ac:dyDescent="0.25">
      <c r="A1477" s="4">
        <v>9</v>
      </c>
      <c r="B1477" s="1">
        <v>22.5</v>
      </c>
      <c r="C1477" s="1"/>
      <c r="D1477" s="11"/>
      <c r="E1477">
        <f t="shared" si="33"/>
        <v>3.9765937500000001E-2</v>
      </c>
    </row>
    <row r="1478" spans="1:5" x14ac:dyDescent="0.25">
      <c r="A1478" s="1">
        <v>10</v>
      </c>
      <c r="B1478" s="1">
        <v>33.6</v>
      </c>
      <c r="C1478" s="1"/>
      <c r="D1478" s="11"/>
      <c r="E1478">
        <f t="shared" si="33"/>
        <v>8.8679807999999999E-2</v>
      </c>
    </row>
    <row r="1479" spans="1:5" x14ac:dyDescent="0.25">
      <c r="A1479" s="4">
        <v>11</v>
      </c>
      <c r="B1479" s="1">
        <v>34.200000000000003</v>
      </c>
      <c r="C1479" s="1"/>
      <c r="D1479" s="11"/>
      <c r="E1479">
        <f t="shared" si="33"/>
        <v>9.1875222000000006E-2</v>
      </c>
    </row>
    <row r="1480" spans="1:5" x14ac:dyDescent="0.25">
      <c r="A1480" s="1">
        <v>12</v>
      </c>
      <c r="B1480" s="1">
        <v>19.2</v>
      </c>
      <c r="C1480" s="1"/>
      <c r="D1480" s="11"/>
      <c r="E1480">
        <f t="shared" si="33"/>
        <v>2.8956671999999996E-2</v>
      </c>
    </row>
    <row r="1481" spans="1:5" x14ac:dyDescent="0.25">
      <c r="A1481" s="13">
        <v>13</v>
      </c>
      <c r="B1481" s="3">
        <v>53.5</v>
      </c>
      <c r="C1481" s="3">
        <v>22.3</v>
      </c>
      <c r="D1481" s="19"/>
      <c r="E1481">
        <f t="shared" si="33"/>
        <v>0.22482973750000002</v>
      </c>
    </row>
    <row r="1482" spans="1:5" x14ac:dyDescent="0.25">
      <c r="A1482" s="1">
        <v>14</v>
      </c>
      <c r="B1482" s="1">
        <v>33.1</v>
      </c>
      <c r="C1482" s="1"/>
      <c r="D1482" s="11"/>
      <c r="E1482">
        <f t="shared" si="33"/>
        <v>8.6060165500000008E-2</v>
      </c>
    </row>
    <row r="1483" spans="1:5" x14ac:dyDescent="0.25">
      <c r="A1483" s="4">
        <v>15</v>
      </c>
      <c r="B1483" s="1">
        <v>23.1</v>
      </c>
      <c r="C1483" s="1"/>
      <c r="D1483" s="11"/>
      <c r="E1483">
        <f t="shared" si="33"/>
        <v>4.1915065499999994E-2</v>
      </c>
    </row>
    <row r="1484" spans="1:5" x14ac:dyDescent="0.25">
      <c r="A1484" s="1">
        <v>16</v>
      </c>
      <c r="B1484" s="1">
        <v>46.1</v>
      </c>
      <c r="C1484" s="1"/>
      <c r="D1484" s="11"/>
      <c r="E1484">
        <f t="shared" si="33"/>
        <v>0.1669352455</v>
      </c>
    </row>
    <row r="1485" spans="1:5" x14ac:dyDescent="0.25">
      <c r="A1485" s="4">
        <v>17</v>
      </c>
      <c r="B1485" s="1">
        <v>31.7</v>
      </c>
      <c r="C1485" s="1"/>
      <c r="D1485" s="11"/>
      <c r="E1485">
        <f t="shared" si="33"/>
        <v>7.8934109500000002E-2</v>
      </c>
    </row>
    <row r="1486" spans="1:5" x14ac:dyDescent="0.25">
      <c r="A1486" s="1">
        <v>18</v>
      </c>
      <c r="B1486" s="1">
        <v>39.299999999999997</v>
      </c>
      <c r="C1486" s="1"/>
      <c r="D1486" s="11"/>
      <c r="E1486">
        <f t="shared" si="33"/>
        <v>0.12131968949999998</v>
      </c>
    </row>
    <row r="1487" spans="1:5" x14ac:dyDescent="0.25">
      <c r="A1487" s="4">
        <v>19</v>
      </c>
      <c r="B1487" s="1">
        <v>35.5</v>
      </c>
      <c r="C1487" s="1"/>
      <c r="D1487" s="11"/>
      <c r="E1487">
        <f t="shared" si="33"/>
        <v>9.8992637499999994E-2</v>
      </c>
    </row>
    <row r="1488" spans="1:5" x14ac:dyDescent="0.25">
      <c r="A1488" s="1">
        <v>20</v>
      </c>
      <c r="B1488" s="1">
        <v>47</v>
      </c>
      <c r="C1488" s="1"/>
      <c r="D1488" s="11"/>
      <c r="E1488">
        <f t="shared" si="33"/>
        <v>0.17351695</v>
      </c>
    </row>
    <row r="1489" spans="1:18" x14ac:dyDescent="0.25">
      <c r="A1489" s="4">
        <v>21</v>
      </c>
      <c r="B1489" s="1">
        <v>27.3</v>
      </c>
      <c r="C1489" s="1"/>
      <c r="D1489" s="11"/>
      <c r="E1489">
        <f t="shared" si="33"/>
        <v>5.8542529500000003E-2</v>
      </c>
    </row>
    <row r="1490" spans="1:18" x14ac:dyDescent="0.25">
      <c r="A1490" s="2">
        <v>22</v>
      </c>
      <c r="B1490" s="2">
        <v>56</v>
      </c>
      <c r="C1490" s="2">
        <v>25</v>
      </c>
      <c r="D1490" s="18"/>
      <c r="E1490">
        <f t="shared" si="33"/>
        <v>0.24633279999999999</v>
      </c>
    </row>
    <row r="1491" spans="1:18" x14ac:dyDescent="0.25">
      <c r="A1491" s="4">
        <v>23</v>
      </c>
      <c r="B1491" s="1">
        <v>39</v>
      </c>
      <c r="C1491" s="1"/>
      <c r="D1491" s="11"/>
      <c r="E1491">
        <f t="shared" si="33"/>
        <v>0.11947455</v>
      </c>
    </row>
    <row r="1492" spans="1:18" x14ac:dyDescent="0.25">
      <c r="A1492" s="11"/>
      <c r="B1492" s="11"/>
      <c r="C1492" s="11"/>
      <c r="D1492" s="11"/>
    </row>
    <row r="1493" spans="1:18" ht="15.75" thickBot="1" x14ac:dyDescent="0.3">
      <c r="A1493" s="11" t="s">
        <v>14</v>
      </c>
      <c r="C1493" s="11"/>
      <c r="D1493" s="11"/>
    </row>
    <row r="1494" spans="1:18" ht="45.75" thickBot="1" x14ac:dyDescent="0.3">
      <c r="A1494" s="5" t="s">
        <v>57</v>
      </c>
      <c r="B1494" s="7" t="s">
        <v>2</v>
      </c>
      <c r="C1494" s="6" t="s">
        <v>16</v>
      </c>
      <c r="D1494" s="11"/>
      <c r="H1494" s="23" t="s">
        <v>59</v>
      </c>
      <c r="I1494" s="23" t="s">
        <v>60</v>
      </c>
      <c r="J1494" s="23" t="s">
        <v>72</v>
      </c>
      <c r="K1494" s="23" t="s">
        <v>64</v>
      </c>
      <c r="L1494" s="23" t="s">
        <v>62</v>
      </c>
      <c r="M1494" s="23" t="s">
        <v>68</v>
      </c>
      <c r="N1494" s="23" t="s">
        <v>63</v>
      </c>
      <c r="O1494" s="23" t="s">
        <v>65</v>
      </c>
      <c r="P1494" s="23" t="s">
        <v>71</v>
      </c>
      <c r="Q1494" s="23" t="s">
        <v>61</v>
      </c>
      <c r="R1494" s="23" t="s">
        <v>75</v>
      </c>
    </row>
    <row r="1495" spans="1:18" x14ac:dyDescent="0.25">
      <c r="A1495" s="4">
        <v>1</v>
      </c>
      <c r="B1495" s="4">
        <v>32.5</v>
      </c>
      <c r="C1495" s="4"/>
      <c r="D1495" s="11"/>
      <c r="E1495">
        <f t="shared" ref="E1495:E1547" si="34">(3.142*(B1495*B1495))/40000</f>
        <v>8.2968437499999992E-2</v>
      </c>
      <c r="H1495" s="22">
        <f>(C1504+C1519)/2</f>
        <v>26.65</v>
      </c>
      <c r="I1495" s="22">
        <v>12.66</v>
      </c>
      <c r="J1495" s="22">
        <v>1957</v>
      </c>
      <c r="K1495" s="22">
        <f>2020-J1495</f>
        <v>63</v>
      </c>
      <c r="L1495" s="22">
        <f>COUNT(B1495:B1547)</f>
        <v>53</v>
      </c>
      <c r="M1495" s="22">
        <f>SUM(E1495:E1547)</f>
        <v>4.3627424079999999</v>
      </c>
      <c r="N1495" s="22">
        <f>SUM(B1495:B1547)/L1495</f>
        <v>30.928301886792447</v>
      </c>
      <c r="O1495" s="22">
        <f>P1495/L1495</f>
        <v>1.0421192242505661</v>
      </c>
      <c r="P1495" s="22">
        <f>I1495*M1495</f>
        <v>55.232318885280002</v>
      </c>
      <c r="Q1495" s="22">
        <v>12</v>
      </c>
      <c r="R1495" s="22" t="s">
        <v>120</v>
      </c>
    </row>
    <row r="1496" spans="1:18" x14ac:dyDescent="0.25">
      <c r="A1496" s="1">
        <v>2</v>
      </c>
      <c r="B1496" s="1">
        <v>44.3</v>
      </c>
      <c r="C1496" s="1"/>
      <c r="D1496" s="11"/>
      <c r="E1496">
        <f t="shared" si="34"/>
        <v>0.15415358949999997</v>
      </c>
    </row>
    <row r="1497" spans="1:18" x14ac:dyDescent="0.25">
      <c r="A1497" s="4">
        <v>3</v>
      </c>
      <c r="B1497" s="1">
        <v>26.3</v>
      </c>
      <c r="C1497" s="1"/>
      <c r="D1497" s="11"/>
      <c r="E1497">
        <f t="shared" si="34"/>
        <v>5.4332249499999999E-2</v>
      </c>
    </row>
    <row r="1498" spans="1:18" x14ac:dyDescent="0.25">
      <c r="A1498" s="1">
        <v>4</v>
      </c>
      <c r="B1498" s="1">
        <v>32</v>
      </c>
      <c r="C1498" s="1"/>
      <c r="D1498" s="11"/>
      <c r="E1498">
        <f t="shared" si="34"/>
        <v>8.0435199999999998E-2</v>
      </c>
    </row>
    <row r="1499" spans="1:18" x14ac:dyDescent="0.25">
      <c r="A1499" s="4">
        <v>5</v>
      </c>
      <c r="B1499" s="1">
        <v>15.4</v>
      </c>
      <c r="C1499" s="1"/>
      <c r="D1499" s="11"/>
      <c r="E1499">
        <f t="shared" si="34"/>
        <v>1.8628918000000001E-2</v>
      </c>
    </row>
    <row r="1500" spans="1:18" x14ac:dyDescent="0.25">
      <c r="A1500" s="1">
        <v>6</v>
      </c>
      <c r="B1500" s="1">
        <v>24.2</v>
      </c>
      <c r="C1500" s="1"/>
      <c r="D1500" s="11"/>
      <c r="E1500">
        <f t="shared" si="34"/>
        <v>4.6002021999999997E-2</v>
      </c>
    </row>
    <row r="1501" spans="1:18" x14ac:dyDescent="0.25">
      <c r="A1501" s="4">
        <v>7</v>
      </c>
      <c r="B1501" s="1">
        <v>40</v>
      </c>
      <c r="C1501" s="1"/>
      <c r="D1501" s="11"/>
      <c r="E1501">
        <f t="shared" si="34"/>
        <v>0.12567999999999999</v>
      </c>
    </row>
    <row r="1502" spans="1:18" x14ac:dyDescent="0.25">
      <c r="A1502" s="1">
        <v>8</v>
      </c>
      <c r="B1502" s="1">
        <v>42</v>
      </c>
      <c r="C1502" s="1"/>
      <c r="D1502" s="11"/>
      <c r="E1502">
        <f t="shared" si="34"/>
        <v>0.1385622</v>
      </c>
    </row>
    <row r="1503" spans="1:18" x14ac:dyDescent="0.25">
      <c r="A1503" s="4">
        <v>9</v>
      </c>
      <c r="B1503" s="1">
        <v>22.7</v>
      </c>
      <c r="C1503" s="1"/>
      <c r="D1503" s="11"/>
      <c r="E1503">
        <f t="shared" si="34"/>
        <v>4.0476029499999996E-2</v>
      </c>
    </row>
    <row r="1504" spans="1:18" x14ac:dyDescent="0.25">
      <c r="A1504" s="2">
        <v>10</v>
      </c>
      <c r="B1504" s="2">
        <v>63.2</v>
      </c>
      <c r="C1504" s="2">
        <v>28.5</v>
      </c>
      <c r="D1504" s="18"/>
      <c r="E1504">
        <f t="shared" si="34"/>
        <v>0.31374755199999999</v>
      </c>
    </row>
    <row r="1505" spans="1:5" x14ac:dyDescent="0.25">
      <c r="A1505" s="4">
        <v>11</v>
      </c>
      <c r="B1505" s="1">
        <v>34.700000000000003</v>
      </c>
      <c r="C1505" s="1"/>
      <c r="D1505" s="11"/>
      <c r="E1505">
        <f t="shared" si="34"/>
        <v>9.4581269500000009E-2</v>
      </c>
    </row>
    <row r="1506" spans="1:5" x14ac:dyDescent="0.25">
      <c r="A1506" s="1">
        <v>12</v>
      </c>
      <c r="B1506" s="1">
        <v>40.200000000000003</v>
      </c>
      <c r="C1506" s="1"/>
      <c r="D1506" s="11"/>
      <c r="E1506">
        <f t="shared" si="34"/>
        <v>0.12693994200000003</v>
      </c>
    </row>
    <row r="1507" spans="1:5" x14ac:dyDescent="0.25">
      <c r="A1507" s="4">
        <v>13</v>
      </c>
      <c r="B1507" s="1">
        <v>39.200000000000003</v>
      </c>
      <c r="C1507" s="1"/>
      <c r="D1507" s="11"/>
      <c r="E1507">
        <f t="shared" si="34"/>
        <v>0.12070307200000002</v>
      </c>
    </row>
    <row r="1508" spans="1:5" x14ac:dyDescent="0.25">
      <c r="A1508" s="1">
        <v>14</v>
      </c>
      <c r="B1508" s="1">
        <v>31.5</v>
      </c>
      <c r="C1508" s="1"/>
      <c r="D1508" s="11"/>
      <c r="E1508">
        <f t="shared" si="34"/>
        <v>7.7941237499999996E-2</v>
      </c>
    </row>
    <row r="1509" spans="1:5" x14ac:dyDescent="0.25">
      <c r="A1509" s="4">
        <v>15</v>
      </c>
      <c r="B1509" s="1">
        <v>41.2</v>
      </c>
      <c r="C1509" s="1"/>
      <c r="D1509" s="11"/>
      <c r="E1509">
        <f t="shared" si="34"/>
        <v>0.133333912</v>
      </c>
    </row>
    <row r="1510" spans="1:5" x14ac:dyDescent="0.25">
      <c r="A1510" s="1">
        <v>16</v>
      </c>
      <c r="B1510" s="1">
        <v>22.1</v>
      </c>
      <c r="C1510" s="1"/>
      <c r="D1510" s="11"/>
      <c r="E1510">
        <f t="shared" si="34"/>
        <v>3.8364605500000003E-2</v>
      </c>
    </row>
    <row r="1511" spans="1:5" x14ac:dyDescent="0.25">
      <c r="A1511" s="4">
        <v>17</v>
      </c>
      <c r="B1511" s="1">
        <v>25.2</v>
      </c>
      <c r="C1511" s="1"/>
      <c r="D1511" s="11"/>
      <c r="E1511">
        <f t="shared" si="34"/>
        <v>4.9882391999999991E-2</v>
      </c>
    </row>
    <row r="1512" spans="1:5" x14ac:dyDescent="0.25">
      <c r="A1512" s="1">
        <v>18</v>
      </c>
      <c r="B1512" s="1">
        <v>33.200000000000003</v>
      </c>
      <c r="C1512" s="1"/>
      <c r="D1512" s="11"/>
      <c r="E1512">
        <f t="shared" si="34"/>
        <v>8.6580952000000017E-2</v>
      </c>
    </row>
    <row r="1513" spans="1:5" x14ac:dyDescent="0.25">
      <c r="A1513" s="4">
        <v>19</v>
      </c>
      <c r="B1513" s="1">
        <v>22.5</v>
      </c>
      <c r="C1513" s="1"/>
      <c r="D1513" s="11"/>
      <c r="E1513">
        <f t="shared" si="34"/>
        <v>3.9765937500000001E-2</v>
      </c>
    </row>
    <row r="1514" spans="1:5" x14ac:dyDescent="0.25">
      <c r="A1514" s="1">
        <v>20</v>
      </c>
      <c r="B1514" s="1">
        <v>44.2</v>
      </c>
      <c r="C1514" s="1"/>
      <c r="D1514" s="11"/>
      <c r="E1514">
        <f t="shared" si="34"/>
        <v>0.15345842200000001</v>
      </c>
    </row>
    <row r="1515" spans="1:5" x14ac:dyDescent="0.25">
      <c r="A1515" s="4">
        <v>21</v>
      </c>
      <c r="B1515" s="1">
        <v>35.6</v>
      </c>
      <c r="C1515" s="1"/>
      <c r="D1515" s="11"/>
      <c r="E1515">
        <f t="shared" si="34"/>
        <v>9.9551128000000003E-2</v>
      </c>
    </row>
    <row r="1516" spans="1:5" x14ac:dyDescent="0.25">
      <c r="A1516" s="1">
        <v>22</v>
      </c>
      <c r="B1516" s="1">
        <v>36</v>
      </c>
      <c r="C1516" s="1"/>
      <c r="D1516" s="11"/>
      <c r="E1516">
        <f t="shared" si="34"/>
        <v>0.1018008</v>
      </c>
    </row>
    <row r="1517" spans="1:5" x14ac:dyDescent="0.25">
      <c r="A1517" s="4">
        <v>23</v>
      </c>
      <c r="B1517" s="1">
        <v>27.3</v>
      </c>
      <c r="C1517" s="1"/>
      <c r="D1517" s="11"/>
      <c r="E1517">
        <f t="shared" si="34"/>
        <v>5.8542529500000003E-2</v>
      </c>
    </row>
    <row r="1518" spans="1:5" x14ac:dyDescent="0.25">
      <c r="A1518" s="1">
        <v>24</v>
      </c>
      <c r="B1518" s="1">
        <v>38.5</v>
      </c>
      <c r="C1518" s="1"/>
      <c r="D1518" s="11"/>
      <c r="E1518">
        <f t="shared" si="34"/>
        <v>0.11643073749999999</v>
      </c>
    </row>
    <row r="1519" spans="1:5" x14ac:dyDescent="0.25">
      <c r="A1519" s="13">
        <v>25</v>
      </c>
      <c r="B1519" s="3">
        <v>47</v>
      </c>
      <c r="C1519" s="3">
        <v>24.8</v>
      </c>
      <c r="D1519" s="19"/>
      <c r="E1519">
        <f t="shared" si="34"/>
        <v>0.17351695</v>
      </c>
    </row>
    <row r="1520" spans="1:5" x14ac:dyDescent="0.25">
      <c r="A1520" s="1">
        <v>26</v>
      </c>
      <c r="B1520" s="1">
        <v>18</v>
      </c>
      <c r="C1520" s="1"/>
      <c r="D1520" s="11"/>
      <c r="E1520">
        <f t="shared" si="34"/>
        <v>2.5450199999999999E-2</v>
      </c>
    </row>
    <row r="1521" spans="1:5" x14ac:dyDescent="0.25">
      <c r="A1521" s="4">
        <v>27</v>
      </c>
      <c r="B1521" s="1">
        <v>25</v>
      </c>
      <c r="C1521" s="1"/>
      <c r="D1521" s="11"/>
      <c r="E1521">
        <f t="shared" si="34"/>
        <v>4.9093749999999999E-2</v>
      </c>
    </row>
    <row r="1522" spans="1:5" x14ac:dyDescent="0.25">
      <c r="A1522" s="1">
        <v>28</v>
      </c>
      <c r="B1522" s="1">
        <v>21</v>
      </c>
      <c r="C1522" s="1"/>
      <c r="D1522" s="11"/>
      <c r="E1522">
        <f t="shared" si="34"/>
        <v>3.4640549999999999E-2</v>
      </c>
    </row>
    <row r="1523" spans="1:5" x14ac:dyDescent="0.25">
      <c r="A1523" s="4">
        <v>29</v>
      </c>
      <c r="B1523" s="1">
        <v>39</v>
      </c>
      <c r="C1523" s="1"/>
      <c r="D1523" s="11"/>
      <c r="E1523">
        <f t="shared" si="34"/>
        <v>0.11947455</v>
      </c>
    </row>
    <row r="1524" spans="1:5" x14ac:dyDescent="0.25">
      <c r="A1524" s="1">
        <v>30</v>
      </c>
      <c r="B1524" s="1">
        <v>41.7</v>
      </c>
      <c r="C1524" s="1"/>
      <c r="D1524" s="11"/>
      <c r="E1524">
        <f t="shared" si="34"/>
        <v>0.13658980950000002</v>
      </c>
    </row>
    <row r="1525" spans="1:5" x14ac:dyDescent="0.25">
      <c r="A1525" s="4">
        <v>31</v>
      </c>
      <c r="B1525" s="1">
        <v>43</v>
      </c>
      <c r="C1525" s="1"/>
      <c r="D1525" s="11"/>
      <c r="E1525">
        <f t="shared" si="34"/>
        <v>0.14523895000000001</v>
      </c>
    </row>
    <row r="1526" spans="1:5" x14ac:dyDescent="0.25">
      <c r="A1526" s="1">
        <v>32</v>
      </c>
      <c r="B1526" s="1">
        <v>38.5</v>
      </c>
      <c r="C1526" s="1"/>
      <c r="D1526" s="11"/>
      <c r="E1526">
        <f t="shared" si="34"/>
        <v>0.11643073749999999</v>
      </c>
    </row>
    <row r="1527" spans="1:5" x14ac:dyDescent="0.25">
      <c r="A1527" s="4">
        <v>33</v>
      </c>
      <c r="B1527" s="1">
        <v>22</v>
      </c>
      <c r="C1527" s="1"/>
      <c r="D1527" s="11"/>
      <c r="E1527">
        <f t="shared" si="34"/>
        <v>3.8018200000000002E-2</v>
      </c>
    </row>
    <row r="1528" spans="1:5" x14ac:dyDescent="0.25">
      <c r="A1528" s="1">
        <v>34</v>
      </c>
      <c r="B1528" s="1">
        <v>24.7</v>
      </c>
      <c r="C1528" s="1"/>
      <c r="D1528" s="11"/>
      <c r="E1528">
        <f t="shared" si="34"/>
        <v>4.7922569499999991E-2</v>
      </c>
    </row>
    <row r="1529" spans="1:5" x14ac:dyDescent="0.25">
      <c r="A1529" s="4">
        <v>35</v>
      </c>
      <c r="B1529" s="1">
        <v>35.6</v>
      </c>
      <c r="C1529" s="1"/>
      <c r="D1529" s="11"/>
      <c r="E1529">
        <f t="shared" si="34"/>
        <v>9.9551128000000003E-2</v>
      </c>
    </row>
    <row r="1530" spans="1:5" x14ac:dyDescent="0.25">
      <c r="A1530" s="1">
        <v>36</v>
      </c>
      <c r="B1530" s="1">
        <v>24.1</v>
      </c>
      <c r="C1530" s="1"/>
      <c r="D1530" s="11"/>
      <c r="E1530">
        <f t="shared" si="34"/>
        <v>4.5622625500000007E-2</v>
      </c>
    </row>
    <row r="1531" spans="1:5" x14ac:dyDescent="0.25">
      <c r="A1531" s="4">
        <v>37</v>
      </c>
      <c r="B1531" s="1">
        <v>27.3</v>
      </c>
      <c r="C1531" s="1"/>
      <c r="D1531" s="11"/>
      <c r="E1531">
        <f t="shared" si="34"/>
        <v>5.8542529500000003E-2</v>
      </c>
    </row>
    <row r="1532" spans="1:5" x14ac:dyDescent="0.25">
      <c r="A1532" s="1">
        <v>38</v>
      </c>
      <c r="B1532" s="1">
        <v>35</v>
      </c>
      <c r="C1532" s="1"/>
      <c r="D1532" s="11"/>
      <c r="E1532">
        <f t="shared" si="34"/>
        <v>9.6223749999999997E-2</v>
      </c>
    </row>
    <row r="1533" spans="1:5" x14ac:dyDescent="0.25">
      <c r="A1533" s="4">
        <v>39</v>
      </c>
      <c r="B1533" s="1">
        <v>34.700000000000003</v>
      </c>
      <c r="C1533" s="1"/>
      <c r="D1533" s="11"/>
      <c r="E1533">
        <f t="shared" si="34"/>
        <v>9.4581269500000009E-2</v>
      </c>
    </row>
    <row r="1534" spans="1:5" x14ac:dyDescent="0.25">
      <c r="A1534" s="1">
        <v>40</v>
      </c>
      <c r="B1534" s="1">
        <v>28.5</v>
      </c>
      <c r="C1534" s="1"/>
      <c r="D1534" s="11"/>
      <c r="E1534">
        <f t="shared" si="34"/>
        <v>6.3802237499999997E-2</v>
      </c>
    </row>
    <row r="1535" spans="1:5" x14ac:dyDescent="0.25">
      <c r="A1535" s="4">
        <v>41</v>
      </c>
      <c r="B1535" s="1">
        <v>28.4</v>
      </c>
      <c r="C1535" s="1"/>
      <c r="D1535" s="11"/>
      <c r="E1535">
        <f t="shared" si="34"/>
        <v>6.3355287999999996E-2</v>
      </c>
    </row>
    <row r="1536" spans="1:5" x14ac:dyDescent="0.25">
      <c r="A1536" s="1">
        <v>42</v>
      </c>
      <c r="B1536" s="1">
        <v>26.3</v>
      </c>
      <c r="C1536" s="1"/>
      <c r="D1536" s="11"/>
      <c r="E1536">
        <f t="shared" si="34"/>
        <v>5.4332249499999999E-2</v>
      </c>
    </row>
    <row r="1537" spans="1:18" x14ac:dyDescent="0.25">
      <c r="A1537" s="4">
        <v>43</v>
      </c>
      <c r="B1537" s="1">
        <v>29.1</v>
      </c>
      <c r="C1537" s="1"/>
      <c r="D1537" s="11"/>
      <c r="E1537">
        <f t="shared" si="34"/>
        <v>6.6516925500000004E-2</v>
      </c>
    </row>
    <row r="1538" spans="1:18" x14ac:dyDescent="0.25">
      <c r="A1538" s="1">
        <v>44</v>
      </c>
      <c r="B1538" s="1">
        <v>35.6</v>
      </c>
      <c r="C1538" s="1"/>
      <c r="D1538" s="11"/>
      <c r="E1538">
        <f t="shared" si="34"/>
        <v>9.9551128000000003E-2</v>
      </c>
    </row>
    <row r="1539" spans="1:18" x14ac:dyDescent="0.25">
      <c r="A1539" s="4">
        <v>45</v>
      </c>
      <c r="B1539" s="1">
        <v>14.8</v>
      </c>
      <c r="C1539" s="1"/>
      <c r="D1539" s="11"/>
      <c r="E1539">
        <f t="shared" si="34"/>
        <v>1.7205592000000002E-2</v>
      </c>
    </row>
    <row r="1540" spans="1:18" x14ac:dyDescent="0.25">
      <c r="A1540" s="1">
        <v>46</v>
      </c>
      <c r="B1540" s="1">
        <v>36</v>
      </c>
      <c r="C1540" s="1"/>
      <c r="D1540" s="11"/>
      <c r="E1540">
        <f t="shared" si="34"/>
        <v>0.1018008</v>
      </c>
    </row>
    <row r="1541" spans="1:18" x14ac:dyDescent="0.25">
      <c r="A1541" s="4">
        <v>47</v>
      </c>
      <c r="B1541" s="1">
        <v>27</v>
      </c>
      <c r="C1541" s="1"/>
      <c r="D1541" s="11"/>
      <c r="E1541">
        <f t="shared" si="34"/>
        <v>5.726295E-2</v>
      </c>
    </row>
    <row r="1542" spans="1:18" x14ac:dyDescent="0.25">
      <c r="A1542" s="1">
        <v>48</v>
      </c>
      <c r="B1542" s="1">
        <v>13.1</v>
      </c>
      <c r="C1542" s="1"/>
      <c r="D1542" s="11"/>
      <c r="E1542">
        <f t="shared" si="34"/>
        <v>1.3479965499999998E-2</v>
      </c>
    </row>
    <row r="1543" spans="1:18" x14ac:dyDescent="0.25">
      <c r="A1543" s="4">
        <v>49</v>
      </c>
      <c r="B1543" s="1">
        <v>20.100000000000001</v>
      </c>
      <c r="C1543" s="1"/>
      <c r="D1543" s="11"/>
      <c r="E1543">
        <f t="shared" si="34"/>
        <v>3.1734985500000007E-2</v>
      </c>
    </row>
    <row r="1544" spans="1:18" x14ac:dyDescent="0.25">
      <c r="A1544" s="1">
        <v>50</v>
      </c>
      <c r="B1544" s="1">
        <v>24.7</v>
      </c>
      <c r="C1544" s="1"/>
      <c r="D1544" s="11"/>
      <c r="E1544">
        <f t="shared" si="34"/>
        <v>4.7922569499999991E-2</v>
      </c>
    </row>
    <row r="1545" spans="1:18" x14ac:dyDescent="0.25">
      <c r="A1545" s="4">
        <v>51</v>
      </c>
      <c r="B1545" s="1">
        <v>20.100000000000001</v>
      </c>
      <c r="C1545" s="1"/>
      <c r="D1545" s="11"/>
      <c r="E1545">
        <f t="shared" si="34"/>
        <v>3.1734985500000007E-2</v>
      </c>
    </row>
    <row r="1546" spans="1:18" x14ac:dyDescent="0.25">
      <c r="A1546" s="1">
        <v>52</v>
      </c>
      <c r="B1546" s="1">
        <v>19.8</v>
      </c>
      <c r="C1546" s="1"/>
      <c r="D1546" s="11"/>
      <c r="E1546">
        <f t="shared" si="34"/>
        <v>3.0794742000000003E-2</v>
      </c>
    </row>
    <row r="1547" spans="1:18" x14ac:dyDescent="0.25">
      <c r="A1547" s="4">
        <v>53</v>
      </c>
      <c r="B1547" s="1">
        <v>25.1</v>
      </c>
      <c r="C1547" s="1"/>
      <c r="D1547" s="11"/>
      <c r="E1547">
        <f t="shared" si="34"/>
        <v>4.9487285500000006E-2</v>
      </c>
    </row>
    <row r="1548" spans="1:18" x14ac:dyDescent="0.25">
      <c r="A1548" s="11"/>
      <c r="B1548" s="11"/>
      <c r="C1548" s="11"/>
      <c r="D1548" s="11"/>
    </row>
    <row r="1549" spans="1:18" ht="15.75" thickBot="1" x14ac:dyDescent="0.3">
      <c r="A1549" s="11" t="s">
        <v>48</v>
      </c>
      <c r="C1549" s="11"/>
      <c r="D1549" s="11"/>
    </row>
    <row r="1550" spans="1:18" ht="45.75" thickBot="1" x14ac:dyDescent="0.3">
      <c r="A1550" s="5" t="s">
        <v>57</v>
      </c>
      <c r="B1550" s="7" t="s">
        <v>2</v>
      </c>
      <c r="C1550" s="6" t="s">
        <v>16</v>
      </c>
      <c r="D1550" s="11"/>
      <c r="H1550" s="23" t="s">
        <v>59</v>
      </c>
      <c r="I1550" s="23" t="s">
        <v>60</v>
      </c>
      <c r="J1550" s="23" t="s">
        <v>72</v>
      </c>
      <c r="K1550" s="23" t="s">
        <v>64</v>
      </c>
      <c r="L1550" s="23" t="s">
        <v>62</v>
      </c>
      <c r="M1550" s="23" t="s">
        <v>68</v>
      </c>
      <c r="N1550" s="23" t="s">
        <v>63</v>
      </c>
      <c r="O1550" s="23" t="s">
        <v>65</v>
      </c>
      <c r="P1550" s="23" t="s">
        <v>71</v>
      </c>
      <c r="Q1550" s="23" t="s">
        <v>61</v>
      </c>
      <c r="R1550" s="23" t="s">
        <v>75</v>
      </c>
    </row>
    <row r="1551" spans="1:18" x14ac:dyDescent="0.25">
      <c r="A1551" s="4">
        <v>1</v>
      </c>
      <c r="B1551" s="4">
        <v>57</v>
      </c>
      <c r="C1551" s="4"/>
      <c r="D1551" s="11"/>
      <c r="E1551">
        <f t="shared" ref="E1551:E1614" si="35">(3.142*(B1551*B1551))/40000</f>
        <v>0.25520894999999999</v>
      </c>
      <c r="H1551" s="22">
        <f>(C1611+C1640)/2</f>
        <v>33.700000000000003</v>
      </c>
      <c r="I1551" s="22">
        <v>11.5</v>
      </c>
      <c r="J1551" s="22">
        <v>1957</v>
      </c>
      <c r="K1551" s="22">
        <f>2020-J1551</f>
        <v>63</v>
      </c>
      <c r="L1551" s="22">
        <f>COUNT(B1551:B1662)</f>
        <v>112</v>
      </c>
      <c r="M1551" s="22">
        <f>SUM(E1551:E1662)</f>
        <v>14.5976369545</v>
      </c>
      <c r="N1551" s="22">
        <f>SUM(B1551:B1662)/L1551</f>
        <v>38.956249999999997</v>
      </c>
      <c r="O1551" s="22">
        <f>P1551/L1551</f>
        <v>1.4988645087209822</v>
      </c>
      <c r="P1551" s="22">
        <f>I1551*M1551</f>
        <v>167.87282497675</v>
      </c>
      <c r="Q1551" s="22">
        <v>24</v>
      </c>
      <c r="R1551" s="22" t="s">
        <v>78</v>
      </c>
    </row>
    <row r="1552" spans="1:18" x14ac:dyDescent="0.25">
      <c r="A1552" s="1">
        <v>2</v>
      </c>
      <c r="B1552" s="1">
        <v>37.4</v>
      </c>
      <c r="C1552" s="1"/>
      <c r="D1552" s="11"/>
      <c r="E1552">
        <f t="shared" si="35"/>
        <v>0.10987259799999999</v>
      </c>
    </row>
    <row r="1553" spans="1:5" x14ac:dyDescent="0.25">
      <c r="A1553" s="4">
        <v>3</v>
      </c>
      <c r="B1553" s="1">
        <v>44.1</v>
      </c>
      <c r="C1553" s="1"/>
      <c r="D1553" s="11"/>
      <c r="E1553">
        <f t="shared" si="35"/>
        <v>0.15276482550000001</v>
      </c>
    </row>
    <row r="1554" spans="1:5" x14ac:dyDescent="0.25">
      <c r="A1554" s="1">
        <v>4</v>
      </c>
      <c r="B1554" s="1">
        <v>26</v>
      </c>
      <c r="C1554" s="1"/>
      <c r="D1554" s="11"/>
      <c r="E1554">
        <f t="shared" si="35"/>
        <v>5.3099799999999996E-2</v>
      </c>
    </row>
    <row r="1555" spans="1:5" x14ac:dyDescent="0.25">
      <c r="A1555" s="4">
        <v>5</v>
      </c>
      <c r="B1555" s="1">
        <v>36.200000000000003</v>
      </c>
      <c r="C1555" s="1"/>
      <c r="D1555" s="11"/>
      <c r="E1555">
        <f t="shared" si="35"/>
        <v>0.10293506200000002</v>
      </c>
    </row>
    <row r="1556" spans="1:5" x14ac:dyDescent="0.25">
      <c r="A1556" s="1">
        <v>6</v>
      </c>
      <c r="B1556" s="1">
        <v>57.5</v>
      </c>
      <c r="C1556" s="1"/>
      <c r="D1556" s="11"/>
      <c r="E1556">
        <f t="shared" si="35"/>
        <v>0.25970593749999998</v>
      </c>
    </row>
    <row r="1557" spans="1:5" x14ac:dyDescent="0.25">
      <c r="A1557" s="4">
        <v>7</v>
      </c>
      <c r="B1557" s="1">
        <v>30.5</v>
      </c>
      <c r="C1557" s="1"/>
      <c r="D1557" s="11"/>
      <c r="E1557">
        <f t="shared" si="35"/>
        <v>7.3071137499999994E-2</v>
      </c>
    </row>
    <row r="1558" spans="1:5" x14ac:dyDescent="0.25">
      <c r="A1558" s="1">
        <v>8</v>
      </c>
      <c r="B1558" s="1">
        <v>37.1</v>
      </c>
      <c r="C1558" s="1"/>
      <c r="D1558" s="11"/>
      <c r="E1558">
        <f t="shared" si="35"/>
        <v>0.1081170055</v>
      </c>
    </row>
    <row r="1559" spans="1:5" x14ac:dyDescent="0.25">
      <c r="A1559" s="4">
        <v>9</v>
      </c>
      <c r="B1559" s="1">
        <v>35</v>
      </c>
      <c r="C1559" s="1"/>
      <c r="D1559" s="11"/>
      <c r="E1559">
        <f t="shared" si="35"/>
        <v>9.6223749999999997E-2</v>
      </c>
    </row>
    <row r="1560" spans="1:5" x14ac:dyDescent="0.25">
      <c r="A1560" s="1">
        <v>10</v>
      </c>
      <c r="B1560" s="1">
        <v>24.4</v>
      </c>
      <c r="C1560" s="1"/>
      <c r="D1560" s="11"/>
      <c r="E1560">
        <f t="shared" si="35"/>
        <v>4.6765527999999987E-2</v>
      </c>
    </row>
    <row r="1561" spans="1:5" x14ac:dyDescent="0.25">
      <c r="A1561" s="4">
        <v>11</v>
      </c>
      <c r="B1561" s="1">
        <v>30.8</v>
      </c>
      <c r="C1561" s="1"/>
      <c r="D1561" s="11"/>
      <c r="E1561">
        <f t="shared" si="35"/>
        <v>7.4515672000000005E-2</v>
      </c>
    </row>
    <row r="1562" spans="1:5" x14ac:dyDescent="0.25">
      <c r="A1562" s="1">
        <v>12</v>
      </c>
      <c r="B1562" s="1">
        <v>25.5</v>
      </c>
      <c r="C1562" s="1"/>
      <c r="D1562" s="11"/>
      <c r="E1562">
        <f t="shared" si="35"/>
        <v>5.1077137499999994E-2</v>
      </c>
    </row>
    <row r="1563" spans="1:5" x14ac:dyDescent="0.25">
      <c r="A1563" s="4">
        <v>13</v>
      </c>
      <c r="B1563" s="1">
        <v>29.2</v>
      </c>
      <c r="C1563" s="1"/>
      <c r="D1563" s="11"/>
      <c r="E1563">
        <f t="shared" si="35"/>
        <v>6.6974871999999991E-2</v>
      </c>
    </row>
    <row r="1564" spans="1:5" x14ac:dyDescent="0.25">
      <c r="A1564" s="1">
        <v>14</v>
      </c>
      <c r="B1564" s="1">
        <v>27.2</v>
      </c>
      <c r="C1564" s="1"/>
      <c r="D1564" s="11"/>
      <c r="E1564">
        <f t="shared" si="35"/>
        <v>5.8114431999999987E-2</v>
      </c>
    </row>
    <row r="1565" spans="1:5" x14ac:dyDescent="0.25">
      <c r="A1565" s="4">
        <v>15</v>
      </c>
      <c r="B1565" s="1">
        <v>28</v>
      </c>
      <c r="C1565" s="1"/>
      <c r="D1565" s="11"/>
      <c r="E1565">
        <f t="shared" si="35"/>
        <v>6.1583199999999998E-2</v>
      </c>
    </row>
    <row r="1566" spans="1:5" x14ac:dyDescent="0.25">
      <c r="A1566" s="1">
        <v>16</v>
      </c>
      <c r="B1566" s="1">
        <v>26.9</v>
      </c>
      <c r="C1566" s="1"/>
      <c r="D1566" s="11"/>
      <c r="E1566">
        <f t="shared" si="35"/>
        <v>5.6839565499999994E-2</v>
      </c>
    </row>
    <row r="1567" spans="1:5" x14ac:dyDescent="0.25">
      <c r="A1567" s="4">
        <v>17</v>
      </c>
      <c r="B1567" s="1">
        <v>31.5</v>
      </c>
      <c r="C1567" s="1"/>
      <c r="D1567" s="11"/>
      <c r="E1567">
        <f t="shared" si="35"/>
        <v>7.7941237499999996E-2</v>
      </c>
    </row>
    <row r="1568" spans="1:5" x14ac:dyDescent="0.25">
      <c r="A1568" s="1">
        <v>18</v>
      </c>
      <c r="B1568" s="1">
        <v>27</v>
      </c>
      <c r="C1568" s="1"/>
      <c r="D1568" s="11"/>
      <c r="E1568">
        <f t="shared" si="35"/>
        <v>5.726295E-2</v>
      </c>
    </row>
    <row r="1569" spans="1:5" x14ac:dyDescent="0.25">
      <c r="A1569" s="4">
        <v>19</v>
      </c>
      <c r="B1569" s="1">
        <v>24.3</v>
      </c>
      <c r="C1569" s="1"/>
      <c r="D1569" s="11"/>
      <c r="E1569">
        <f t="shared" si="35"/>
        <v>4.6382989499999999E-2</v>
      </c>
    </row>
    <row r="1570" spans="1:5" x14ac:dyDescent="0.25">
      <c r="A1570" s="1">
        <v>20</v>
      </c>
      <c r="B1570" s="1">
        <v>50.5</v>
      </c>
      <c r="C1570" s="1"/>
      <c r="D1570" s="11"/>
      <c r="E1570">
        <f t="shared" si="35"/>
        <v>0.2003221375</v>
      </c>
    </row>
    <row r="1571" spans="1:5" x14ac:dyDescent="0.25">
      <c r="A1571" s="4">
        <v>21</v>
      </c>
      <c r="B1571" s="1">
        <v>41.6</v>
      </c>
      <c r="C1571" s="1"/>
      <c r="D1571" s="11"/>
      <c r="E1571">
        <f t="shared" si="35"/>
        <v>0.13593548800000002</v>
      </c>
    </row>
    <row r="1572" spans="1:5" x14ac:dyDescent="0.25">
      <c r="A1572" s="1">
        <v>22</v>
      </c>
      <c r="B1572" s="1">
        <v>60.6</v>
      </c>
      <c r="C1572" s="1"/>
      <c r="D1572" s="11"/>
      <c r="E1572">
        <f t="shared" si="35"/>
        <v>0.28846387800000001</v>
      </c>
    </row>
    <row r="1573" spans="1:5" x14ac:dyDescent="0.25">
      <c r="A1573" s="4">
        <v>23</v>
      </c>
      <c r="B1573" s="1">
        <v>49</v>
      </c>
      <c r="C1573" s="1"/>
      <c r="D1573" s="11"/>
      <c r="E1573">
        <f t="shared" si="35"/>
        <v>0.18859855</v>
      </c>
    </row>
    <row r="1574" spans="1:5" x14ac:dyDescent="0.25">
      <c r="A1574" s="1">
        <v>24</v>
      </c>
      <c r="B1574" s="1">
        <v>41.2</v>
      </c>
      <c r="C1574" s="1"/>
      <c r="D1574" s="11"/>
      <c r="E1574">
        <f t="shared" si="35"/>
        <v>0.133333912</v>
      </c>
    </row>
    <row r="1575" spans="1:5" x14ac:dyDescent="0.25">
      <c r="A1575" s="4">
        <v>25</v>
      </c>
      <c r="B1575" s="1">
        <v>52.5</v>
      </c>
      <c r="C1575" s="1"/>
      <c r="D1575" s="11"/>
      <c r="E1575">
        <f t="shared" si="35"/>
        <v>0.21650343749999998</v>
      </c>
    </row>
    <row r="1576" spans="1:5" x14ac:dyDescent="0.25">
      <c r="A1576" s="1">
        <v>26</v>
      </c>
      <c r="B1576" s="1">
        <v>60.9</v>
      </c>
      <c r="C1576" s="1"/>
      <c r="D1576" s="11"/>
      <c r="E1576">
        <f t="shared" si="35"/>
        <v>0.2913270255</v>
      </c>
    </row>
    <row r="1577" spans="1:5" x14ac:dyDescent="0.25">
      <c r="A1577" s="4">
        <v>27</v>
      </c>
      <c r="B1577" s="1">
        <v>24.2</v>
      </c>
      <c r="C1577" s="1"/>
      <c r="D1577" s="11"/>
      <c r="E1577">
        <f t="shared" si="35"/>
        <v>4.6002021999999997E-2</v>
      </c>
    </row>
    <row r="1578" spans="1:5" x14ac:dyDescent="0.25">
      <c r="A1578" s="1">
        <v>28</v>
      </c>
      <c r="B1578" s="1">
        <v>25</v>
      </c>
      <c r="C1578" s="1"/>
      <c r="D1578" s="11"/>
      <c r="E1578">
        <f t="shared" si="35"/>
        <v>4.9093749999999999E-2</v>
      </c>
    </row>
    <row r="1579" spans="1:5" x14ac:dyDescent="0.25">
      <c r="A1579" s="4">
        <v>29</v>
      </c>
      <c r="B1579" s="1">
        <v>29.2</v>
      </c>
      <c r="C1579" s="1"/>
      <c r="D1579" s="11"/>
      <c r="E1579">
        <f t="shared" si="35"/>
        <v>6.6974871999999991E-2</v>
      </c>
    </row>
    <row r="1580" spans="1:5" x14ac:dyDescent="0.25">
      <c r="A1580" s="1">
        <v>30</v>
      </c>
      <c r="B1580" s="1">
        <v>31</v>
      </c>
      <c r="C1580" s="1"/>
      <c r="D1580" s="11"/>
      <c r="E1580">
        <f t="shared" si="35"/>
        <v>7.5486549999999999E-2</v>
      </c>
    </row>
    <row r="1581" spans="1:5" x14ac:dyDescent="0.25">
      <c r="A1581" s="4">
        <v>31</v>
      </c>
      <c r="B1581" s="1">
        <v>18.3</v>
      </c>
      <c r="C1581" s="1"/>
      <c r="D1581" s="11"/>
      <c r="E1581">
        <f t="shared" si="35"/>
        <v>2.6305609500000004E-2</v>
      </c>
    </row>
    <row r="1582" spans="1:5" x14ac:dyDescent="0.25">
      <c r="A1582" s="1">
        <v>32</v>
      </c>
      <c r="B1582" s="1">
        <v>44.4</v>
      </c>
      <c r="C1582" s="1"/>
      <c r="D1582" s="11"/>
      <c r="E1582">
        <f t="shared" si="35"/>
        <v>0.15485032799999998</v>
      </c>
    </row>
    <row r="1583" spans="1:5" x14ac:dyDescent="0.25">
      <c r="A1583" s="4">
        <v>33</v>
      </c>
      <c r="B1583" s="1">
        <v>63.5</v>
      </c>
      <c r="C1583" s="1"/>
      <c r="D1583" s="11"/>
      <c r="E1583">
        <f t="shared" si="35"/>
        <v>0.31673323749999999</v>
      </c>
    </row>
    <row r="1584" spans="1:5" x14ac:dyDescent="0.25">
      <c r="A1584" s="1">
        <v>34</v>
      </c>
      <c r="B1584" s="1">
        <v>52</v>
      </c>
      <c r="C1584" s="1"/>
      <c r="D1584" s="11"/>
      <c r="E1584">
        <f t="shared" si="35"/>
        <v>0.21239919999999998</v>
      </c>
    </row>
    <row r="1585" spans="1:5" x14ac:dyDescent="0.25">
      <c r="A1585" s="4">
        <v>35</v>
      </c>
      <c r="B1585" s="1">
        <v>37.5</v>
      </c>
      <c r="C1585" s="1"/>
      <c r="D1585" s="11"/>
      <c r="E1585">
        <f t="shared" si="35"/>
        <v>0.11046093749999999</v>
      </c>
    </row>
    <row r="1586" spans="1:5" x14ac:dyDescent="0.25">
      <c r="A1586" s="1">
        <v>36</v>
      </c>
      <c r="B1586" s="1">
        <v>28.5</v>
      </c>
      <c r="C1586" s="1"/>
      <c r="D1586" s="11"/>
      <c r="E1586">
        <f t="shared" si="35"/>
        <v>6.3802237499999997E-2</v>
      </c>
    </row>
    <row r="1587" spans="1:5" x14ac:dyDescent="0.25">
      <c r="A1587" s="4">
        <v>37</v>
      </c>
      <c r="B1587" s="1">
        <v>33.6</v>
      </c>
      <c r="C1587" s="1"/>
      <c r="D1587" s="11"/>
      <c r="E1587">
        <f t="shared" si="35"/>
        <v>8.8679807999999999E-2</v>
      </c>
    </row>
    <row r="1588" spans="1:5" x14ac:dyDescent="0.25">
      <c r="A1588" s="1">
        <v>38</v>
      </c>
      <c r="B1588" s="1">
        <v>36.799999999999997</v>
      </c>
      <c r="C1588" s="1"/>
      <c r="D1588" s="11"/>
      <c r="E1588">
        <f t="shared" si="35"/>
        <v>0.10637555199999997</v>
      </c>
    </row>
    <row r="1589" spans="1:5" x14ac:dyDescent="0.25">
      <c r="A1589" s="4">
        <v>39</v>
      </c>
      <c r="B1589" s="1">
        <v>23.2</v>
      </c>
      <c r="C1589" s="1"/>
      <c r="D1589" s="11"/>
      <c r="E1589">
        <f t="shared" si="35"/>
        <v>4.2278751999999996E-2</v>
      </c>
    </row>
    <row r="1590" spans="1:5" x14ac:dyDescent="0.25">
      <c r="A1590" s="1">
        <v>40</v>
      </c>
      <c r="B1590" s="1">
        <v>49</v>
      </c>
      <c r="C1590" s="1"/>
      <c r="D1590" s="11"/>
      <c r="E1590">
        <f t="shared" si="35"/>
        <v>0.18859855</v>
      </c>
    </row>
    <row r="1591" spans="1:5" x14ac:dyDescent="0.25">
      <c r="A1591" s="4">
        <v>41</v>
      </c>
      <c r="B1591" s="1">
        <v>59</v>
      </c>
      <c r="C1591" s="1"/>
      <c r="D1591" s="11"/>
      <c r="E1591">
        <f t="shared" si="35"/>
        <v>0.27343255</v>
      </c>
    </row>
    <row r="1592" spans="1:5" x14ac:dyDescent="0.25">
      <c r="A1592" s="1">
        <v>42</v>
      </c>
      <c r="B1592" s="1">
        <v>28.6</v>
      </c>
      <c r="C1592" s="1"/>
      <c r="D1592" s="11"/>
      <c r="E1592">
        <f t="shared" si="35"/>
        <v>6.4250757999999991E-2</v>
      </c>
    </row>
    <row r="1593" spans="1:5" x14ac:dyDescent="0.25">
      <c r="A1593" s="4">
        <v>43</v>
      </c>
      <c r="B1593" s="1">
        <v>23.6</v>
      </c>
      <c r="C1593" s="1"/>
      <c r="D1593" s="11"/>
      <c r="E1593">
        <f t="shared" si="35"/>
        <v>4.3749207999999998E-2</v>
      </c>
    </row>
    <row r="1594" spans="1:5" x14ac:dyDescent="0.25">
      <c r="A1594" s="1">
        <v>44</v>
      </c>
      <c r="B1594" s="1">
        <v>39</v>
      </c>
      <c r="C1594" s="1"/>
      <c r="D1594" s="11"/>
      <c r="E1594">
        <f t="shared" si="35"/>
        <v>0.11947455</v>
      </c>
    </row>
    <row r="1595" spans="1:5" x14ac:dyDescent="0.25">
      <c r="A1595" s="4">
        <v>45</v>
      </c>
      <c r="B1595" s="1">
        <v>51</v>
      </c>
      <c r="C1595" s="1"/>
      <c r="D1595" s="11"/>
      <c r="E1595">
        <f t="shared" si="35"/>
        <v>0.20430854999999998</v>
      </c>
    </row>
    <row r="1596" spans="1:5" x14ac:dyDescent="0.25">
      <c r="A1596" s="1">
        <v>46</v>
      </c>
      <c r="B1596" s="1">
        <v>39.200000000000003</v>
      </c>
      <c r="C1596" s="1"/>
      <c r="D1596" s="11"/>
      <c r="E1596">
        <f t="shared" si="35"/>
        <v>0.12070307200000002</v>
      </c>
    </row>
    <row r="1597" spans="1:5" x14ac:dyDescent="0.25">
      <c r="A1597" s="4">
        <v>47</v>
      </c>
      <c r="B1597" s="1">
        <v>39</v>
      </c>
      <c r="C1597" s="1"/>
      <c r="D1597" s="11"/>
      <c r="E1597">
        <f t="shared" si="35"/>
        <v>0.11947455</v>
      </c>
    </row>
    <row r="1598" spans="1:5" x14ac:dyDescent="0.25">
      <c r="A1598" s="1">
        <v>48</v>
      </c>
      <c r="B1598" s="1">
        <v>37.299999999999997</v>
      </c>
      <c r="C1598" s="1"/>
      <c r="D1598" s="11"/>
      <c r="E1598">
        <f t="shared" si="35"/>
        <v>0.10928582949999997</v>
      </c>
    </row>
    <row r="1599" spans="1:5" x14ac:dyDescent="0.25">
      <c r="A1599" s="4">
        <v>49</v>
      </c>
      <c r="B1599" s="1">
        <v>19.600000000000001</v>
      </c>
      <c r="C1599" s="1"/>
      <c r="D1599" s="11"/>
      <c r="E1599">
        <f t="shared" si="35"/>
        <v>3.0175768000000006E-2</v>
      </c>
    </row>
    <row r="1600" spans="1:5" x14ac:dyDescent="0.25">
      <c r="A1600" s="1">
        <v>50</v>
      </c>
      <c r="B1600" s="1">
        <v>39</v>
      </c>
      <c r="C1600" s="1"/>
      <c r="D1600" s="11"/>
      <c r="E1600">
        <f t="shared" si="35"/>
        <v>0.11947455</v>
      </c>
    </row>
    <row r="1601" spans="1:5" x14ac:dyDescent="0.25">
      <c r="A1601" s="4">
        <v>51</v>
      </c>
      <c r="B1601" s="1">
        <v>33.1</v>
      </c>
      <c r="C1601" s="1"/>
      <c r="D1601" s="11"/>
      <c r="E1601">
        <f t="shared" si="35"/>
        <v>8.6060165500000008E-2</v>
      </c>
    </row>
    <row r="1602" spans="1:5" x14ac:dyDescent="0.25">
      <c r="A1602" s="1">
        <v>52</v>
      </c>
      <c r="B1602" s="1">
        <v>22.1</v>
      </c>
      <c r="C1602" s="1"/>
      <c r="D1602" s="11"/>
      <c r="E1602">
        <f t="shared" si="35"/>
        <v>3.8364605500000003E-2</v>
      </c>
    </row>
    <row r="1603" spans="1:5" x14ac:dyDescent="0.25">
      <c r="A1603" s="4">
        <v>53</v>
      </c>
      <c r="B1603" s="1">
        <v>39.1</v>
      </c>
      <c r="C1603" s="1"/>
      <c r="D1603" s="11"/>
      <c r="E1603">
        <f t="shared" si="35"/>
        <v>0.1200880255</v>
      </c>
    </row>
    <row r="1604" spans="1:5" x14ac:dyDescent="0.25">
      <c r="A1604" s="1">
        <v>54</v>
      </c>
      <c r="B1604" s="1">
        <v>46.2</v>
      </c>
      <c r="C1604" s="1"/>
      <c r="D1604" s="11"/>
      <c r="E1604">
        <f t="shared" si="35"/>
        <v>0.16766026199999998</v>
      </c>
    </row>
    <row r="1605" spans="1:5" x14ac:dyDescent="0.25">
      <c r="A1605" s="4">
        <v>55</v>
      </c>
      <c r="B1605" s="1">
        <v>45.5</v>
      </c>
      <c r="C1605" s="1"/>
      <c r="D1605" s="11"/>
      <c r="E1605">
        <f t="shared" si="35"/>
        <v>0.16261813749999998</v>
      </c>
    </row>
    <row r="1606" spans="1:5" x14ac:dyDescent="0.25">
      <c r="A1606" s="1">
        <v>56</v>
      </c>
      <c r="B1606" s="1">
        <v>49.3</v>
      </c>
      <c r="C1606" s="1"/>
      <c r="D1606" s="11"/>
      <c r="E1606">
        <f t="shared" si="35"/>
        <v>0.19091498949999997</v>
      </c>
    </row>
    <row r="1607" spans="1:5" x14ac:dyDescent="0.25">
      <c r="A1607" s="4">
        <v>57</v>
      </c>
      <c r="B1607" s="1">
        <v>44.6</v>
      </c>
      <c r="C1607" s="1"/>
      <c r="D1607" s="11"/>
      <c r="E1607">
        <f t="shared" si="35"/>
        <v>0.156248518</v>
      </c>
    </row>
    <row r="1608" spans="1:5" x14ac:dyDescent="0.25">
      <c r="A1608" s="1">
        <v>58</v>
      </c>
      <c r="B1608" s="1">
        <v>39.6</v>
      </c>
      <c r="C1608" s="1"/>
      <c r="D1608" s="11"/>
      <c r="E1608">
        <f t="shared" si="35"/>
        <v>0.12317896800000001</v>
      </c>
    </row>
    <row r="1609" spans="1:5" x14ac:dyDescent="0.25">
      <c r="A1609" s="4">
        <v>59</v>
      </c>
      <c r="B1609" s="1">
        <v>36.6</v>
      </c>
      <c r="C1609" s="1"/>
      <c r="D1609" s="11"/>
      <c r="E1609">
        <f t="shared" si="35"/>
        <v>0.10522243800000002</v>
      </c>
    </row>
    <row r="1610" spans="1:5" x14ac:dyDescent="0.25">
      <c r="A1610" s="1">
        <v>60</v>
      </c>
      <c r="B1610" s="1">
        <v>31.9</v>
      </c>
      <c r="C1610" s="1"/>
      <c r="D1610" s="11"/>
      <c r="E1610">
        <f t="shared" si="35"/>
        <v>7.9933265499999989E-2</v>
      </c>
    </row>
    <row r="1611" spans="1:5" x14ac:dyDescent="0.25">
      <c r="A1611" s="13">
        <v>61</v>
      </c>
      <c r="B1611" s="3">
        <v>69.5</v>
      </c>
      <c r="C1611" s="3">
        <v>33.299999999999997</v>
      </c>
      <c r="D1611" s="19"/>
      <c r="E1611">
        <f t="shared" si="35"/>
        <v>0.37941613749999997</v>
      </c>
    </row>
    <row r="1612" spans="1:5" x14ac:dyDescent="0.25">
      <c r="A1612" s="1">
        <v>62</v>
      </c>
      <c r="B1612" s="1">
        <v>60.5</v>
      </c>
      <c r="C1612" s="1"/>
      <c r="D1612" s="11"/>
      <c r="E1612">
        <f t="shared" si="35"/>
        <v>0.2875126375</v>
      </c>
    </row>
    <row r="1613" spans="1:5" x14ac:dyDescent="0.25">
      <c r="A1613" s="4">
        <v>63</v>
      </c>
      <c r="B1613" s="1">
        <v>26</v>
      </c>
      <c r="C1613" s="1"/>
      <c r="D1613" s="11"/>
      <c r="E1613">
        <f t="shared" si="35"/>
        <v>5.3099799999999996E-2</v>
      </c>
    </row>
    <row r="1614" spans="1:5" x14ac:dyDescent="0.25">
      <c r="A1614" s="1">
        <v>64</v>
      </c>
      <c r="B1614" s="1">
        <v>22.2</v>
      </c>
      <c r="C1614" s="1"/>
      <c r="D1614" s="11"/>
      <c r="E1614">
        <f t="shared" si="35"/>
        <v>3.8712581999999995E-2</v>
      </c>
    </row>
    <row r="1615" spans="1:5" x14ac:dyDescent="0.25">
      <c r="A1615" s="4">
        <v>65</v>
      </c>
      <c r="B1615" s="1">
        <v>29.3</v>
      </c>
      <c r="C1615" s="1"/>
      <c r="D1615" s="11"/>
      <c r="E1615">
        <f t="shared" ref="E1615:E1662" si="36">(3.142*(B1615*B1615))/40000</f>
        <v>6.7434389499999997E-2</v>
      </c>
    </row>
    <row r="1616" spans="1:5" x14ac:dyDescent="0.25">
      <c r="A1616" s="1">
        <v>66</v>
      </c>
      <c r="B1616" s="1">
        <v>33.5</v>
      </c>
      <c r="C1616" s="1"/>
      <c r="D1616" s="11"/>
      <c r="E1616">
        <f t="shared" si="36"/>
        <v>8.8152737499999995E-2</v>
      </c>
    </row>
    <row r="1617" spans="1:5" x14ac:dyDescent="0.25">
      <c r="A1617" s="4">
        <v>67</v>
      </c>
      <c r="B1617" s="1">
        <v>40</v>
      </c>
      <c r="C1617" s="1"/>
      <c r="D1617" s="11"/>
      <c r="E1617">
        <f t="shared" si="36"/>
        <v>0.12567999999999999</v>
      </c>
    </row>
    <row r="1618" spans="1:5" x14ac:dyDescent="0.25">
      <c r="A1618" s="1">
        <v>68</v>
      </c>
      <c r="B1618" s="1">
        <v>53.3</v>
      </c>
      <c r="C1618" s="1"/>
      <c r="D1618" s="11"/>
      <c r="E1618">
        <f t="shared" si="36"/>
        <v>0.22315190949999997</v>
      </c>
    </row>
    <row r="1619" spans="1:5" x14ac:dyDescent="0.25">
      <c r="A1619" s="4">
        <v>69</v>
      </c>
      <c r="B1619" s="1">
        <v>46.6</v>
      </c>
      <c r="C1619" s="1"/>
      <c r="D1619" s="11"/>
      <c r="E1619">
        <f t="shared" si="36"/>
        <v>0.17057603799999999</v>
      </c>
    </row>
    <row r="1620" spans="1:5" x14ac:dyDescent="0.25">
      <c r="A1620" s="1">
        <v>70</v>
      </c>
      <c r="B1620" s="1">
        <v>38.299999999999997</v>
      </c>
      <c r="C1620" s="1"/>
      <c r="D1620" s="11"/>
      <c r="E1620">
        <f t="shared" si="36"/>
        <v>0.11522420949999998</v>
      </c>
    </row>
    <row r="1621" spans="1:5" x14ac:dyDescent="0.25">
      <c r="A1621" s="4">
        <v>71</v>
      </c>
      <c r="B1621" s="1">
        <v>46.8</v>
      </c>
      <c r="C1621" s="1"/>
      <c r="D1621" s="11"/>
      <c r="E1621">
        <f t="shared" si="36"/>
        <v>0.17204335199999998</v>
      </c>
    </row>
    <row r="1622" spans="1:5" x14ac:dyDescent="0.25">
      <c r="A1622" s="1">
        <v>72</v>
      </c>
      <c r="B1622" s="1">
        <v>51.3</v>
      </c>
      <c r="C1622" s="1"/>
      <c r="D1622" s="11"/>
      <c r="E1622">
        <f t="shared" si="36"/>
        <v>0.20671924949999998</v>
      </c>
    </row>
    <row r="1623" spans="1:5" x14ac:dyDescent="0.25">
      <c r="A1623" s="4">
        <v>73</v>
      </c>
      <c r="B1623" s="1">
        <v>38.1</v>
      </c>
      <c r="C1623" s="1"/>
      <c r="D1623" s="11"/>
      <c r="E1623">
        <f t="shared" si="36"/>
        <v>0.1140239655</v>
      </c>
    </row>
    <row r="1624" spans="1:5" x14ac:dyDescent="0.25">
      <c r="A1624" s="1">
        <v>74</v>
      </c>
      <c r="B1624" s="1">
        <v>40.799999999999997</v>
      </c>
      <c r="C1624" s="1"/>
      <c r="D1624" s="11"/>
      <c r="E1624">
        <f t="shared" si="36"/>
        <v>0.13075747199999999</v>
      </c>
    </row>
    <row r="1625" spans="1:5" x14ac:dyDescent="0.25">
      <c r="A1625" s="4">
        <v>75</v>
      </c>
      <c r="B1625" s="1">
        <v>32.200000000000003</v>
      </c>
      <c r="C1625" s="1"/>
      <c r="D1625" s="11"/>
      <c r="E1625">
        <f t="shared" si="36"/>
        <v>8.1443782000000006E-2</v>
      </c>
    </row>
    <row r="1626" spans="1:5" x14ac:dyDescent="0.25">
      <c r="A1626" s="1">
        <v>76</v>
      </c>
      <c r="B1626" s="1">
        <v>24.3</v>
      </c>
      <c r="C1626" s="1"/>
      <c r="D1626" s="11"/>
      <c r="E1626">
        <f t="shared" si="36"/>
        <v>4.6382989499999999E-2</v>
      </c>
    </row>
    <row r="1627" spans="1:5" x14ac:dyDescent="0.25">
      <c r="A1627" s="4">
        <v>77</v>
      </c>
      <c r="B1627" s="1">
        <v>33.5</v>
      </c>
      <c r="C1627" s="1"/>
      <c r="D1627" s="11"/>
      <c r="E1627">
        <f t="shared" si="36"/>
        <v>8.8152737499999995E-2</v>
      </c>
    </row>
    <row r="1628" spans="1:5" x14ac:dyDescent="0.25">
      <c r="A1628" s="1">
        <v>78</v>
      </c>
      <c r="B1628" s="1">
        <v>41.9</v>
      </c>
      <c r="C1628" s="1"/>
      <c r="D1628" s="11"/>
      <c r="E1628">
        <f t="shared" si="36"/>
        <v>0.13790316549999998</v>
      </c>
    </row>
    <row r="1629" spans="1:5" x14ac:dyDescent="0.25">
      <c r="A1629" s="4">
        <v>79</v>
      </c>
      <c r="B1629" s="1">
        <v>53.6</v>
      </c>
      <c r="C1629" s="1"/>
      <c r="D1629" s="11"/>
      <c r="E1629">
        <f t="shared" si="36"/>
        <v>0.22567100799999998</v>
      </c>
    </row>
    <row r="1630" spans="1:5" x14ac:dyDescent="0.25">
      <c r="A1630" s="1">
        <v>80</v>
      </c>
      <c r="B1630" s="1">
        <v>47.2</v>
      </c>
      <c r="C1630" s="1"/>
      <c r="D1630" s="11"/>
      <c r="E1630">
        <f t="shared" si="36"/>
        <v>0.17499683199999999</v>
      </c>
    </row>
    <row r="1631" spans="1:5" x14ac:dyDescent="0.25">
      <c r="A1631" s="4">
        <v>81</v>
      </c>
      <c r="B1631" s="1">
        <v>43.1</v>
      </c>
      <c r="C1631" s="1"/>
      <c r="D1631" s="11"/>
      <c r="E1631">
        <f t="shared" si="36"/>
        <v>0.1459152655</v>
      </c>
    </row>
    <row r="1632" spans="1:5" x14ac:dyDescent="0.25">
      <c r="A1632" s="1">
        <v>82</v>
      </c>
      <c r="B1632" s="1">
        <v>39.700000000000003</v>
      </c>
      <c r="C1632" s="1"/>
      <c r="D1632" s="11"/>
      <c r="E1632">
        <f t="shared" si="36"/>
        <v>0.12380186949999999</v>
      </c>
    </row>
    <row r="1633" spans="1:5" x14ac:dyDescent="0.25">
      <c r="A1633" s="4">
        <v>83</v>
      </c>
      <c r="B1633" s="1">
        <v>31.2</v>
      </c>
      <c r="C1633" s="1"/>
      <c r="D1633" s="11"/>
      <c r="E1633">
        <f t="shared" si="36"/>
        <v>7.6463712000000003E-2</v>
      </c>
    </row>
    <row r="1634" spans="1:5" x14ac:dyDescent="0.25">
      <c r="A1634" s="1">
        <v>84</v>
      </c>
      <c r="B1634" s="1">
        <v>25.5</v>
      </c>
      <c r="C1634" s="1"/>
      <c r="D1634" s="11"/>
      <c r="E1634">
        <f t="shared" si="36"/>
        <v>5.1077137499999994E-2</v>
      </c>
    </row>
    <row r="1635" spans="1:5" x14ac:dyDescent="0.25">
      <c r="A1635" s="4">
        <v>85</v>
      </c>
      <c r="B1635" s="1">
        <v>30.4</v>
      </c>
      <c r="C1635" s="1"/>
      <c r="D1635" s="11"/>
      <c r="E1635">
        <f t="shared" si="36"/>
        <v>7.2592768000000002E-2</v>
      </c>
    </row>
    <row r="1636" spans="1:5" x14ac:dyDescent="0.25">
      <c r="A1636" s="1">
        <v>86</v>
      </c>
      <c r="B1636" s="1">
        <v>24.2</v>
      </c>
      <c r="C1636" s="1"/>
      <c r="D1636" s="11"/>
      <c r="E1636">
        <f t="shared" si="36"/>
        <v>4.6002021999999997E-2</v>
      </c>
    </row>
    <row r="1637" spans="1:5" x14ac:dyDescent="0.25">
      <c r="A1637" s="4">
        <v>87</v>
      </c>
      <c r="B1637" s="1">
        <v>64.599999999999994</v>
      </c>
      <c r="C1637" s="1"/>
      <c r="D1637" s="11"/>
      <c r="E1637">
        <f t="shared" si="36"/>
        <v>0.32780171799999991</v>
      </c>
    </row>
    <row r="1638" spans="1:5" x14ac:dyDescent="0.25">
      <c r="A1638" s="1">
        <v>88</v>
      </c>
      <c r="B1638" s="1">
        <v>50</v>
      </c>
      <c r="C1638" s="1"/>
      <c r="D1638" s="11"/>
      <c r="E1638">
        <f t="shared" si="36"/>
        <v>0.19637499999999999</v>
      </c>
    </row>
    <row r="1639" spans="1:5" x14ac:dyDescent="0.25">
      <c r="A1639" s="4">
        <v>89</v>
      </c>
      <c r="B1639" s="1">
        <v>22.2</v>
      </c>
      <c r="C1639" s="1"/>
      <c r="D1639" s="11"/>
      <c r="E1639">
        <f t="shared" si="36"/>
        <v>3.8712581999999995E-2</v>
      </c>
    </row>
    <row r="1640" spans="1:5" x14ac:dyDescent="0.25">
      <c r="A1640" s="2">
        <v>90</v>
      </c>
      <c r="B1640" s="2">
        <v>71.2</v>
      </c>
      <c r="C1640" s="2">
        <v>34.1</v>
      </c>
      <c r="D1640" s="18"/>
      <c r="E1640">
        <f t="shared" si="36"/>
        <v>0.39820451200000001</v>
      </c>
    </row>
    <row r="1641" spans="1:5" x14ac:dyDescent="0.25">
      <c r="A1641" s="4">
        <v>91</v>
      </c>
      <c r="B1641" s="1">
        <v>37.1</v>
      </c>
      <c r="C1641" s="1"/>
      <c r="D1641" s="11"/>
      <c r="E1641">
        <f t="shared" si="36"/>
        <v>0.1081170055</v>
      </c>
    </row>
    <row r="1642" spans="1:5" x14ac:dyDescent="0.25">
      <c r="A1642" s="1">
        <v>92</v>
      </c>
      <c r="B1642" s="1">
        <v>31.6</v>
      </c>
      <c r="C1642" s="1"/>
      <c r="D1642" s="11"/>
      <c r="E1642">
        <f t="shared" si="36"/>
        <v>7.8436887999999996E-2</v>
      </c>
    </row>
    <row r="1643" spans="1:5" x14ac:dyDescent="0.25">
      <c r="A1643" s="4">
        <v>93</v>
      </c>
      <c r="B1643" s="1">
        <v>27.3</v>
      </c>
      <c r="C1643" s="1"/>
      <c r="D1643" s="11"/>
      <c r="E1643">
        <f t="shared" si="36"/>
        <v>5.8542529500000003E-2</v>
      </c>
    </row>
    <row r="1644" spans="1:5" x14ac:dyDescent="0.25">
      <c r="A1644" s="1">
        <v>94</v>
      </c>
      <c r="B1644" s="1">
        <v>49.2</v>
      </c>
      <c r="C1644" s="1"/>
      <c r="D1644" s="11"/>
      <c r="E1644">
        <f t="shared" si="36"/>
        <v>0.19014127200000003</v>
      </c>
    </row>
    <row r="1645" spans="1:5" x14ac:dyDescent="0.25">
      <c r="A1645" s="4">
        <v>95</v>
      </c>
      <c r="B1645" s="1">
        <v>60.3</v>
      </c>
      <c r="C1645" s="1"/>
      <c r="D1645" s="11"/>
      <c r="E1645">
        <f t="shared" si="36"/>
        <v>0.28561486949999998</v>
      </c>
    </row>
    <row r="1646" spans="1:5" x14ac:dyDescent="0.25">
      <c r="A1646" s="1">
        <v>96</v>
      </c>
      <c r="B1646" s="1">
        <v>23.2</v>
      </c>
      <c r="C1646" s="1"/>
      <c r="D1646" s="11"/>
      <c r="E1646">
        <f t="shared" si="36"/>
        <v>4.2278751999999996E-2</v>
      </c>
    </row>
    <row r="1647" spans="1:5" x14ac:dyDescent="0.25">
      <c r="A1647" s="4">
        <v>97</v>
      </c>
      <c r="B1647" s="1">
        <v>45.5</v>
      </c>
      <c r="C1647" s="1"/>
      <c r="D1647" s="11"/>
      <c r="E1647">
        <f t="shared" si="36"/>
        <v>0.16261813749999998</v>
      </c>
    </row>
    <row r="1648" spans="1:5" x14ac:dyDescent="0.25">
      <c r="A1648" s="1">
        <v>98</v>
      </c>
      <c r="B1648" s="1">
        <v>31</v>
      </c>
      <c r="C1648" s="1"/>
      <c r="D1648" s="11"/>
      <c r="E1648">
        <f t="shared" si="36"/>
        <v>7.5486549999999999E-2</v>
      </c>
    </row>
    <row r="1649" spans="1:5" x14ac:dyDescent="0.25">
      <c r="A1649" s="4">
        <v>99</v>
      </c>
      <c r="B1649" s="1">
        <v>38.1</v>
      </c>
      <c r="C1649" s="1"/>
      <c r="D1649" s="11"/>
      <c r="E1649">
        <f t="shared" si="36"/>
        <v>0.1140239655</v>
      </c>
    </row>
    <row r="1650" spans="1:5" x14ac:dyDescent="0.25">
      <c r="A1650" s="1">
        <v>100</v>
      </c>
      <c r="B1650" s="1">
        <v>51.1</v>
      </c>
      <c r="C1650" s="1"/>
      <c r="D1650" s="11"/>
      <c r="E1650">
        <f t="shared" si="36"/>
        <v>0.20511054549999999</v>
      </c>
    </row>
    <row r="1651" spans="1:5" x14ac:dyDescent="0.25">
      <c r="A1651" s="4">
        <v>101</v>
      </c>
      <c r="B1651" s="1">
        <v>46.9</v>
      </c>
      <c r="C1651" s="1"/>
      <c r="D1651" s="11"/>
      <c r="E1651">
        <f t="shared" si="36"/>
        <v>0.17277936549999998</v>
      </c>
    </row>
    <row r="1652" spans="1:5" x14ac:dyDescent="0.25">
      <c r="A1652" s="1">
        <v>102</v>
      </c>
      <c r="B1652" s="1">
        <v>48.2</v>
      </c>
      <c r="C1652" s="1"/>
      <c r="D1652" s="11"/>
      <c r="E1652">
        <f t="shared" si="36"/>
        <v>0.18249050200000003</v>
      </c>
    </row>
    <row r="1653" spans="1:5" x14ac:dyDescent="0.25">
      <c r="A1653" s="4">
        <v>103</v>
      </c>
      <c r="B1653" s="1">
        <v>24</v>
      </c>
      <c r="C1653" s="1"/>
      <c r="D1653" s="11"/>
      <c r="E1653">
        <f t="shared" si="36"/>
        <v>4.5244799999999995E-2</v>
      </c>
    </row>
    <row r="1654" spans="1:5" x14ac:dyDescent="0.25">
      <c r="A1654" s="1">
        <v>104</v>
      </c>
      <c r="B1654" s="1">
        <v>24.5</v>
      </c>
      <c r="C1654" s="1"/>
      <c r="D1654" s="11"/>
      <c r="E1654">
        <f t="shared" si="36"/>
        <v>4.7149637500000001E-2</v>
      </c>
    </row>
    <row r="1655" spans="1:5" x14ac:dyDescent="0.25">
      <c r="A1655" s="4">
        <v>105</v>
      </c>
      <c r="B1655" s="1">
        <v>41.1</v>
      </c>
      <c r="C1655" s="1"/>
      <c r="D1655" s="11"/>
      <c r="E1655">
        <f t="shared" si="36"/>
        <v>0.1326874455</v>
      </c>
    </row>
    <row r="1656" spans="1:5" x14ac:dyDescent="0.25">
      <c r="A1656" s="1">
        <v>106</v>
      </c>
      <c r="B1656" s="1">
        <v>48.4</v>
      </c>
      <c r="C1656" s="1"/>
      <c r="D1656" s="11"/>
      <c r="E1656">
        <f t="shared" si="36"/>
        <v>0.18400808799999999</v>
      </c>
    </row>
    <row r="1657" spans="1:5" x14ac:dyDescent="0.25">
      <c r="A1657" s="4">
        <v>107</v>
      </c>
      <c r="B1657" s="1">
        <v>37</v>
      </c>
      <c r="C1657" s="1"/>
      <c r="D1657" s="11"/>
      <c r="E1657">
        <f t="shared" si="36"/>
        <v>0.10753495</v>
      </c>
    </row>
    <row r="1658" spans="1:5" x14ac:dyDescent="0.25">
      <c r="A1658" s="1">
        <v>108</v>
      </c>
      <c r="B1658" s="1">
        <v>38.1</v>
      </c>
      <c r="C1658" s="1"/>
      <c r="D1658" s="11"/>
      <c r="E1658">
        <f t="shared" si="36"/>
        <v>0.1140239655</v>
      </c>
    </row>
    <row r="1659" spans="1:5" x14ac:dyDescent="0.25">
      <c r="A1659" s="4">
        <v>109</v>
      </c>
      <c r="B1659" s="1">
        <v>34.6</v>
      </c>
      <c r="C1659" s="1"/>
      <c r="D1659" s="11"/>
      <c r="E1659">
        <f t="shared" si="36"/>
        <v>9.4036917999999997E-2</v>
      </c>
    </row>
    <row r="1660" spans="1:5" x14ac:dyDescent="0.25">
      <c r="A1660" s="1">
        <v>110</v>
      </c>
      <c r="B1660" s="1">
        <v>47.2</v>
      </c>
      <c r="C1660" s="1"/>
      <c r="D1660" s="11"/>
      <c r="E1660">
        <f t="shared" si="36"/>
        <v>0.17499683199999999</v>
      </c>
    </row>
    <row r="1661" spans="1:5" x14ac:dyDescent="0.25">
      <c r="A1661" s="4">
        <v>111</v>
      </c>
      <c r="B1661" s="1">
        <v>55.5</v>
      </c>
      <c r="C1661" s="1"/>
      <c r="D1661" s="11"/>
      <c r="E1661">
        <f t="shared" si="36"/>
        <v>0.24195363750000001</v>
      </c>
    </row>
    <row r="1662" spans="1:5" x14ac:dyDescent="0.25">
      <c r="A1662" s="1">
        <v>112</v>
      </c>
      <c r="B1662" s="1">
        <v>40.799999999999997</v>
      </c>
      <c r="C1662" s="1"/>
      <c r="D1662" s="11"/>
      <c r="E1662">
        <f t="shared" si="36"/>
        <v>0.13075747199999999</v>
      </c>
    </row>
    <row r="1663" spans="1:5" x14ac:dyDescent="0.25">
      <c r="A1663" s="11"/>
      <c r="B1663" s="11"/>
      <c r="C1663" s="11"/>
      <c r="D1663" s="11"/>
    </row>
    <row r="1664" spans="1:5" ht="15.75" thickBot="1" x14ac:dyDescent="0.3">
      <c r="A1664" s="11" t="s">
        <v>49</v>
      </c>
      <c r="C1664" s="11"/>
      <c r="D1664" s="11"/>
    </row>
    <row r="1665" spans="1:18" ht="45.75" thickBot="1" x14ac:dyDescent="0.3">
      <c r="A1665" s="5" t="s">
        <v>57</v>
      </c>
      <c r="B1665" s="7" t="s">
        <v>2</v>
      </c>
      <c r="C1665" s="6" t="s">
        <v>16</v>
      </c>
      <c r="D1665" s="11"/>
      <c r="H1665" s="23" t="s">
        <v>59</v>
      </c>
      <c r="I1665" s="23" t="s">
        <v>60</v>
      </c>
      <c r="J1665" s="23" t="s">
        <v>72</v>
      </c>
      <c r="K1665" s="23" t="s">
        <v>64</v>
      </c>
      <c r="L1665" s="23" t="s">
        <v>62</v>
      </c>
      <c r="M1665" s="23" t="s">
        <v>68</v>
      </c>
      <c r="N1665" s="23" t="s">
        <v>63</v>
      </c>
      <c r="O1665" s="23" t="s">
        <v>65</v>
      </c>
      <c r="P1665" s="23" t="s">
        <v>71</v>
      </c>
      <c r="Q1665" s="23" t="s">
        <v>61</v>
      </c>
      <c r="R1665" s="23" t="s">
        <v>75</v>
      </c>
    </row>
    <row r="1666" spans="1:18" x14ac:dyDescent="0.25">
      <c r="A1666" s="12">
        <v>1</v>
      </c>
      <c r="B1666" s="12">
        <v>56.3</v>
      </c>
      <c r="C1666" s="12">
        <v>30.4</v>
      </c>
      <c r="D1666" s="18"/>
      <c r="E1666">
        <f t="shared" ref="E1666:E1678" si="37">(3.142*(B1666*B1666))/40000</f>
        <v>0.24897914949999994</v>
      </c>
      <c r="H1666" s="22">
        <f>(C1666+C1673)/2</f>
        <v>29.6</v>
      </c>
      <c r="I1666" s="22">
        <v>13.01</v>
      </c>
      <c r="J1666" s="22">
        <v>1957</v>
      </c>
      <c r="K1666" s="22">
        <f>2020-J1666</f>
        <v>63</v>
      </c>
      <c r="L1666" s="22">
        <f>COUNT(B1666:B1678)</f>
        <v>13</v>
      </c>
      <c r="M1666" s="22">
        <f>SUM(E1666:E1678)</f>
        <v>0.88283209049999978</v>
      </c>
      <c r="N1666" s="22">
        <f>SUM(B1666:B1678)/L1666</f>
        <v>26.284615384615385</v>
      </c>
      <c r="O1666" s="22">
        <f>P1666/L1666</f>
        <v>0.88351119210807672</v>
      </c>
      <c r="P1666" s="22">
        <f>I1666*M1666</f>
        <v>11.485645497404997</v>
      </c>
      <c r="Q1666" s="22">
        <v>18</v>
      </c>
      <c r="R1666" s="22" t="s">
        <v>96</v>
      </c>
    </row>
    <row r="1667" spans="1:18" x14ac:dyDescent="0.25">
      <c r="A1667" s="1">
        <v>2</v>
      </c>
      <c r="B1667" s="1">
        <v>32.299999999999997</v>
      </c>
      <c r="C1667" s="1"/>
      <c r="D1667" s="11"/>
      <c r="E1667">
        <f t="shared" si="37"/>
        <v>8.1950429499999977E-2</v>
      </c>
    </row>
    <row r="1668" spans="1:18" x14ac:dyDescent="0.25">
      <c r="A1668" s="4">
        <v>3</v>
      </c>
      <c r="B1668" s="1">
        <v>16</v>
      </c>
      <c r="C1668" s="1"/>
      <c r="D1668" s="11"/>
      <c r="E1668">
        <f t="shared" si="37"/>
        <v>2.01088E-2</v>
      </c>
    </row>
    <row r="1669" spans="1:18" x14ac:dyDescent="0.25">
      <c r="A1669" s="1">
        <v>4</v>
      </c>
      <c r="B1669" s="1">
        <v>30.3</v>
      </c>
      <c r="C1669" s="1"/>
      <c r="D1669" s="11"/>
      <c r="E1669">
        <f t="shared" si="37"/>
        <v>7.2115969500000002E-2</v>
      </c>
    </row>
    <row r="1670" spans="1:18" x14ac:dyDescent="0.25">
      <c r="A1670" s="4">
        <v>5</v>
      </c>
      <c r="B1670" s="1">
        <v>27.5</v>
      </c>
      <c r="C1670" s="1"/>
      <c r="D1670" s="11"/>
      <c r="E1670">
        <f t="shared" si="37"/>
        <v>5.9403437499999996E-2</v>
      </c>
    </row>
    <row r="1671" spans="1:18" x14ac:dyDescent="0.25">
      <c r="A1671" s="1">
        <v>6</v>
      </c>
      <c r="B1671" s="1">
        <v>36.5</v>
      </c>
      <c r="C1671" s="1"/>
      <c r="D1671" s="11"/>
      <c r="E1671">
        <f t="shared" si="37"/>
        <v>0.1046482375</v>
      </c>
    </row>
    <row r="1672" spans="1:18" x14ac:dyDescent="0.25">
      <c r="A1672" s="4">
        <v>7</v>
      </c>
      <c r="B1672" s="1">
        <v>18.2</v>
      </c>
      <c r="C1672" s="1"/>
      <c r="D1672" s="11"/>
      <c r="E1672">
        <f t="shared" si="37"/>
        <v>2.6018901999999997E-2</v>
      </c>
    </row>
    <row r="1673" spans="1:18" x14ac:dyDescent="0.25">
      <c r="A1673" s="3">
        <v>8</v>
      </c>
      <c r="B1673" s="3">
        <v>44</v>
      </c>
      <c r="C1673" s="3">
        <v>28.8</v>
      </c>
      <c r="D1673" s="19"/>
      <c r="E1673">
        <f t="shared" si="37"/>
        <v>0.15207280000000001</v>
      </c>
    </row>
    <row r="1674" spans="1:18" x14ac:dyDescent="0.25">
      <c r="A1674" s="4">
        <v>9</v>
      </c>
      <c r="B1674" s="1">
        <v>11.2</v>
      </c>
      <c r="C1674" s="1"/>
      <c r="D1674" s="11"/>
      <c r="E1674">
        <f t="shared" si="37"/>
        <v>9.8533119999999978E-3</v>
      </c>
    </row>
    <row r="1675" spans="1:18" x14ac:dyDescent="0.25">
      <c r="A1675" s="1">
        <v>10</v>
      </c>
      <c r="B1675" s="1">
        <v>12.5</v>
      </c>
      <c r="C1675" s="1"/>
      <c r="D1675" s="11"/>
      <c r="E1675">
        <f t="shared" si="37"/>
        <v>1.22734375E-2</v>
      </c>
    </row>
    <row r="1676" spans="1:18" x14ac:dyDescent="0.25">
      <c r="A1676" s="4">
        <v>11</v>
      </c>
      <c r="B1676" s="1">
        <v>11.9</v>
      </c>
      <c r="C1676" s="1"/>
      <c r="D1676" s="11"/>
      <c r="E1676">
        <f t="shared" si="37"/>
        <v>1.1123465500000001E-2</v>
      </c>
    </row>
    <row r="1677" spans="1:18" x14ac:dyDescent="0.25">
      <c r="A1677" s="1">
        <v>12</v>
      </c>
      <c r="B1677" s="1">
        <v>28</v>
      </c>
      <c r="C1677" s="1"/>
      <c r="D1677" s="11"/>
      <c r="E1677">
        <f t="shared" si="37"/>
        <v>6.1583199999999998E-2</v>
      </c>
    </row>
    <row r="1678" spans="1:18" x14ac:dyDescent="0.25">
      <c r="A1678" s="4">
        <v>13</v>
      </c>
      <c r="B1678" s="1">
        <v>17</v>
      </c>
      <c r="C1678" s="1"/>
      <c r="D1678" s="11"/>
      <c r="E1678">
        <f t="shared" si="37"/>
        <v>2.2700950000000001E-2</v>
      </c>
    </row>
    <row r="1680" spans="1:18" ht="15.75" thickBot="1" x14ac:dyDescent="0.3">
      <c r="A1680" s="11" t="s">
        <v>17</v>
      </c>
      <c r="C1680" s="11"/>
      <c r="D1680" s="11"/>
    </row>
    <row r="1681" spans="1:18" ht="45.75" thickBot="1" x14ac:dyDescent="0.3">
      <c r="A1681" s="5" t="s">
        <v>57</v>
      </c>
      <c r="B1681" s="7" t="s">
        <v>2</v>
      </c>
      <c r="C1681" s="6" t="s">
        <v>16</v>
      </c>
      <c r="D1681" s="11"/>
      <c r="H1681" s="23" t="s">
        <v>59</v>
      </c>
      <c r="I1681" s="23" t="s">
        <v>60</v>
      </c>
      <c r="J1681" s="23" t="s">
        <v>72</v>
      </c>
      <c r="K1681" s="23" t="s">
        <v>64</v>
      </c>
      <c r="L1681" s="23" t="s">
        <v>62</v>
      </c>
      <c r="M1681" s="23" t="s">
        <v>68</v>
      </c>
      <c r="N1681" s="23" t="s">
        <v>63</v>
      </c>
      <c r="O1681" s="23" t="s">
        <v>65</v>
      </c>
      <c r="P1681" s="23" t="s">
        <v>71</v>
      </c>
      <c r="Q1681" s="23" t="s">
        <v>61</v>
      </c>
      <c r="R1681" s="23" t="s">
        <v>75</v>
      </c>
    </row>
    <row r="1682" spans="1:18" x14ac:dyDescent="0.25">
      <c r="A1682" s="4">
        <v>1</v>
      </c>
      <c r="B1682" s="4">
        <v>28.1</v>
      </c>
      <c r="C1682" s="4"/>
      <c r="D1682" s="11"/>
      <c r="E1682">
        <f t="shared" ref="E1682:E1745" si="38">(3.142*(B1682*B1682))/40000</f>
        <v>6.2023865500000011E-2</v>
      </c>
      <c r="H1682" s="22">
        <f>(C1734+C1749)/2</f>
        <v>24.15</v>
      </c>
      <c r="I1682" s="22">
        <v>10.44</v>
      </c>
      <c r="J1682" s="22">
        <v>1957</v>
      </c>
      <c r="K1682" s="22">
        <f>2020-J1682</f>
        <v>63</v>
      </c>
      <c r="L1682" s="22">
        <f>COUNT(B1682:B1770)</f>
        <v>89</v>
      </c>
      <c r="M1682" s="22">
        <f>SUM(E1682:E1770)</f>
        <v>7.3120270525000013</v>
      </c>
      <c r="N1682" s="22">
        <f>SUM(B1682:B1770)/L1682</f>
        <v>30.814606741573034</v>
      </c>
      <c r="O1682" s="22">
        <f>P1682/L1682</f>
        <v>0.85772542054044965</v>
      </c>
      <c r="P1682" s="22">
        <f>I1682*M1682</f>
        <v>76.337562428100014</v>
      </c>
      <c r="Q1682" s="22">
        <v>14</v>
      </c>
      <c r="R1682" s="22" t="s">
        <v>96</v>
      </c>
    </row>
    <row r="1683" spans="1:18" x14ac:dyDescent="0.25">
      <c r="A1683" s="1">
        <v>2</v>
      </c>
      <c r="B1683" s="1">
        <v>36.799999999999997</v>
      </c>
      <c r="C1683" s="1"/>
      <c r="D1683" s="11"/>
      <c r="E1683">
        <f t="shared" si="38"/>
        <v>0.10637555199999997</v>
      </c>
    </row>
    <row r="1684" spans="1:18" x14ac:dyDescent="0.25">
      <c r="A1684" s="4">
        <v>3</v>
      </c>
      <c r="B1684" s="1">
        <v>13.3</v>
      </c>
      <c r="C1684" s="1"/>
      <c r="D1684" s="11"/>
      <c r="E1684">
        <f t="shared" si="38"/>
        <v>1.3894709500000001E-2</v>
      </c>
    </row>
    <row r="1685" spans="1:18" x14ac:dyDescent="0.25">
      <c r="A1685" s="1">
        <v>4</v>
      </c>
      <c r="B1685" s="1">
        <v>28.3</v>
      </c>
      <c r="C1685" s="1"/>
      <c r="D1685" s="11"/>
      <c r="E1685">
        <f t="shared" si="38"/>
        <v>6.2909909499999986E-2</v>
      </c>
    </row>
    <row r="1686" spans="1:18" x14ac:dyDescent="0.25">
      <c r="A1686" s="4">
        <v>5</v>
      </c>
      <c r="B1686" s="1">
        <v>36.5</v>
      </c>
      <c r="C1686" s="1"/>
      <c r="D1686" s="11"/>
      <c r="E1686">
        <f t="shared" si="38"/>
        <v>0.1046482375</v>
      </c>
    </row>
    <row r="1687" spans="1:18" x14ac:dyDescent="0.25">
      <c r="A1687" s="1">
        <v>6</v>
      </c>
      <c r="B1687" s="1">
        <v>23</v>
      </c>
      <c r="C1687" s="1"/>
      <c r="D1687" s="11"/>
      <c r="E1687">
        <f t="shared" si="38"/>
        <v>4.1552949999999998E-2</v>
      </c>
    </row>
    <row r="1688" spans="1:18" x14ac:dyDescent="0.25">
      <c r="A1688" s="4">
        <v>7</v>
      </c>
      <c r="B1688" s="1">
        <v>21.4</v>
      </c>
      <c r="C1688" s="1"/>
      <c r="D1688" s="11"/>
      <c r="E1688">
        <f t="shared" si="38"/>
        <v>3.5972757999999994E-2</v>
      </c>
    </row>
    <row r="1689" spans="1:18" x14ac:dyDescent="0.25">
      <c r="A1689" s="1">
        <v>8</v>
      </c>
      <c r="B1689" s="1">
        <v>35.299999999999997</v>
      </c>
      <c r="C1689" s="1"/>
      <c r="D1689" s="11"/>
      <c r="E1689">
        <f t="shared" si="38"/>
        <v>9.7880369499999967E-2</v>
      </c>
    </row>
    <row r="1690" spans="1:18" x14ac:dyDescent="0.25">
      <c r="A1690" s="4">
        <v>9</v>
      </c>
      <c r="B1690" s="1">
        <v>19</v>
      </c>
      <c r="C1690" s="1"/>
      <c r="D1690" s="11"/>
      <c r="E1690">
        <f t="shared" si="38"/>
        <v>2.8356549999999998E-2</v>
      </c>
    </row>
    <row r="1691" spans="1:18" x14ac:dyDescent="0.25">
      <c r="A1691" s="1">
        <v>10</v>
      </c>
      <c r="B1691" s="1">
        <v>37.799999999999997</v>
      </c>
      <c r="C1691" s="1"/>
      <c r="D1691" s="11"/>
      <c r="E1691">
        <f t="shared" si="38"/>
        <v>0.11223538199999998</v>
      </c>
    </row>
    <row r="1692" spans="1:18" x14ac:dyDescent="0.25">
      <c r="A1692" s="4">
        <v>11</v>
      </c>
      <c r="B1692" s="1">
        <v>40.799999999999997</v>
      </c>
      <c r="C1692" s="1"/>
      <c r="D1692" s="11"/>
      <c r="E1692">
        <f t="shared" si="38"/>
        <v>0.13075747199999999</v>
      </c>
    </row>
    <row r="1693" spans="1:18" x14ac:dyDescent="0.25">
      <c r="A1693" s="1">
        <v>12</v>
      </c>
      <c r="B1693" s="1">
        <v>24</v>
      </c>
      <c r="C1693" s="1"/>
      <c r="D1693" s="11"/>
      <c r="E1693">
        <f t="shared" si="38"/>
        <v>4.5244799999999995E-2</v>
      </c>
    </row>
    <row r="1694" spans="1:18" x14ac:dyDescent="0.25">
      <c r="A1694" s="4">
        <v>13</v>
      </c>
      <c r="B1694" s="1">
        <v>22</v>
      </c>
      <c r="C1694" s="1"/>
      <c r="D1694" s="11"/>
      <c r="E1694">
        <f t="shared" si="38"/>
        <v>3.8018200000000002E-2</v>
      </c>
    </row>
    <row r="1695" spans="1:18" x14ac:dyDescent="0.25">
      <c r="A1695" s="1">
        <v>14</v>
      </c>
      <c r="B1695" s="1">
        <v>19</v>
      </c>
      <c r="C1695" s="1"/>
      <c r="D1695" s="11"/>
      <c r="E1695">
        <f t="shared" si="38"/>
        <v>2.8356549999999998E-2</v>
      </c>
    </row>
    <row r="1696" spans="1:18" x14ac:dyDescent="0.25">
      <c r="A1696" s="4">
        <v>15</v>
      </c>
      <c r="B1696" s="1">
        <v>44</v>
      </c>
      <c r="C1696" s="1"/>
      <c r="D1696" s="11"/>
      <c r="E1696">
        <f t="shared" si="38"/>
        <v>0.15207280000000001</v>
      </c>
    </row>
    <row r="1697" spans="1:5" x14ac:dyDescent="0.25">
      <c r="A1697" s="1">
        <v>16</v>
      </c>
      <c r="B1697" s="1">
        <v>42.1</v>
      </c>
      <c r="C1697" s="1"/>
      <c r="D1697" s="11"/>
      <c r="E1697">
        <f t="shared" si="38"/>
        <v>0.13922280549999999</v>
      </c>
    </row>
    <row r="1698" spans="1:5" x14ac:dyDescent="0.25">
      <c r="A1698" s="4">
        <v>17</v>
      </c>
      <c r="B1698" s="1">
        <v>16.399999999999999</v>
      </c>
      <c r="C1698" s="1"/>
      <c r="D1698" s="11"/>
      <c r="E1698">
        <f t="shared" si="38"/>
        <v>2.1126807999999997E-2</v>
      </c>
    </row>
    <row r="1699" spans="1:5" x14ac:dyDescent="0.25">
      <c r="A1699" s="1">
        <v>18</v>
      </c>
      <c r="B1699" s="1">
        <v>23.2</v>
      </c>
      <c r="C1699" s="1"/>
      <c r="D1699" s="11"/>
      <c r="E1699">
        <f t="shared" si="38"/>
        <v>4.2278751999999996E-2</v>
      </c>
    </row>
    <row r="1700" spans="1:5" x14ac:dyDescent="0.25">
      <c r="A1700" s="4">
        <v>19</v>
      </c>
      <c r="B1700" s="1">
        <v>36</v>
      </c>
      <c r="C1700" s="1"/>
      <c r="D1700" s="11"/>
      <c r="E1700">
        <f t="shared" si="38"/>
        <v>0.1018008</v>
      </c>
    </row>
    <row r="1701" spans="1:5" x14ac:dyDescent="0.25">
      <c r="A1701" s="1">
        <v>20</v>
      </c>
      <c r="B1701" s="1">
        <v>22</v>
      </c>
      <c r="C1701" s="1"/>
      <c r="D1701" s="11"/>
      <c r="E1701">
        <f t="shared" si="38"/>
        <v>3.8018200000000002E-2</v>
      </c>
    </row>
    <row r="1702" spans="1:5" x14ac:dyDescent="0.25">
      <c r="A1702" s="4">
        <v>21</v>
      </c>
      <c r="B1702" s="1">
        <v>25.5</v>
      </c>
      <c r="C1702" s="1"/>
      <c r="D1702" s="11"/>
      <c r="E1702">
        <f t="shared" si="38"/>
        <v>5.1077137499999994E-2</v>
      </c>
    </row>
    <row r="1703" spans="1:5" x14ac:dyDescent="0.25">
      <c r="A1703" s="1">
        <v>22</v>
      </c>
      <c r="B1703" s="1">
        <v>41.8</v>
      </c>
      <c r="C1703" s="1"/>
      <c r="D1703" s="11"/>
      <c r="E1703">
        <f t="shared" si="38"/>
        <v>0.13724570199999997</v>
      </c>
    </row>
    <row r="1704" spans="1:5" x14ac:dyDescent="0.25">
      <c r="A1704" s="4">
        <v>23</v>
      </c>
      <c r="B1704" s="1">
        <v>42.3</v>
      </c>
      <c r="C1704" s="1"/>
      <c r="D1704" s="11"/>
      <c r="E1704">
        <f t="shared" si="38"/>
        <v>0.14054872949999997</v>
      </c>
    </row>
    <row r="1705" spans="1:5" x14ac:dyDescent="0.25">
      <c r="A1705" s="1">
        <v>24</v>
      </c>
      <c r="B1705" s="1">
        <v>30.5</v>
      </c>
      <c r="C1705" s="1"/>
      <c r="D1705" s="11"/>
      <c r="E1705">
        <f t="shared" si="38"/>
        <v>7.3071137499999994E-2</v>
      </c>
    </row>
    <row r="1706" spans="1:5" x14ac:dyDescent="0.25">
      <c r="A1706" s="4">
        <v>25</v>
      </c>
      <c r="B1706" s="1">
        <v>14</v>
      </c>
      <c r="C1706" s="1"/>
      <c r="D1706" s="11"/>
      <c r="E1706">
        <f t="shared" si="38"/>
        <v>1.5395799999999999E-2</v>
      </c>
    </row>
    <row r="1707" spans="1:5" x14ac:dyDescent="0.25">
      <c r="A1707" s="1">
        <v>26</v>
      </c>
      <c r="B1707" s="1">
        <v>33</v>
      </c>
      <c r="C1707" s="1"/>
      <c r="D1707" s="11"/>
      <c r="E1707">
        <f t="shared" si="38"/>
        <v>8.5540950000000004E-2</v>
      </c>
    </row>
    <row r="1708" spans="1:5" x14ac:dyDescent="0.25">
      <c r="A1708" s="4">
        <v>27</v>
      </c>
      <c r="B1708" s="1">
        <v>42.5</v>
      </c>
      <c r="C1708" s="1"/>
      <c r="D1708" s="11"/>
      <c r="E1708">
        <f t="shared" si="38"/>
        <v>0.1418809375</v>
      </c>
    </row>
    <row r="1709" spans="1:5" x14ac:dyDescent="0.25">
      <c r="A1709" s="1">
        <v>28</v>
      </c>
      <c r="B1709" s="1">
        <v>38.5</v>
      </c>
      <c r="C1709" s="1"/>
      <c r="D1709" s="11"/>
      <c r="E1709">
        <f t="shared" si="38"/>
        <v>0.11643073749999999</v>
      </c>
    </row>
    <row r="1710" spans="1:5" x14ac:dyDescent="0.25">
      <c r="A1710" s="4">
        <v>29</v>
      </c>
      <c r="B1710" s="1">
        <v>31.5</v>
      </c>
      <c r="C1710" s="1"/>
      <c r="D1710" s="11"/>
      <c r="E1710">
        <f t="shared" si="38"/>
        <v>7.7941237499999996E-2</v>
      </c>
    </row>
    <row r="1711" spans="1:5" x14ac:dyDescent="0.25">
      <c r="A1711" s="1">
        <v>30</v>
      </c>
      <c r="B1711" s="1">
        <v>44</v>
      </c>
      <c r="C1711" s="1"/>
      <c r="D1711" s="11"/>
      <c r="E1711">
        <f t="shared" si="38"/>
        <v>0.15207280000000001</v>
      </c>
    </row>
    <row r="1712" spans="1:5" x14ac:dyDescent="0.25">
      <c r="A1712" s="4">
        <v>31</v>
      </c>
      <c r="B1712" s="1">
        <v>20</v>
      </c>
      <c r="C1712" s="1"/>
      <c r="D1712" s="11"/>
      <c r="E1712">
        <f t="shared" si="38"/>
        <v>3.1419999999999997E-2</v>
      </c>
    </row>
    <row r="1713" spans="1:5" x14ac:dyDescent="0.25">
      <c r="A1713" s="1">
        <v>32</v>
      </c>
      <c r="B1713" s="1">
        <v>21.5</v>
      </c>
      <c r="C1713" s="1"/>
      <c r="D1713" s="11"/>
      <c r="E1713">
        <f t="shared" si="38"/>
        <v>3.6309737500000001E-2</v>
      </c>
    </row>
    <row r="1714" spans="1:5" x14ac:dyDescent="0.25">
      <c r="A1714" s="4">
        <v>33</v>
      </c>
      <c r="B1714" s="1">
        <v>40.1</v>
      </c>
      <c r="C1714" s="1"/>
      <c r="D1714" s="11"/>
      <c r="E1714">
        <f t="shared" si="38"/>
        <v>0.1263091855</v>
      </c>
    </row>
    <row r="1715" spans="1:5" x14ac:dyDescent="0.25">
      <c r="A1715" s="1">
        <v>34</v>
      </c>
      <c r="B1715" s="1">
        <v>22.5</v>
      </c>
      <c r="C1715" s="1"/>
      <c r="D1715" s="11"/>
      <c r="E1715">
        <f t="shared" si="38"/>
        <v>3.9765937500000001E-2</v>
      </c>
    </row>
    <row r="1716" spans="1:5" x14ac:dyDescent="0.25">
      <c r="A1716" s="4">
        <v>35</v>
      </c>
      <c r="B1716" s="1">
        <v>18.399999999999999</v>
      </c>
      <c r="C1716" s="1"/>
      <c r="D1716" s="11"/>
      <c r="E1716">
        <f t="shared" si="38"/>
        <v>2.6593887999999993E-2</v>
      </c>
    </row>
    <row r="1717" spans="1:5" x14ac:dyDescent="0.25">
      <c r="A1717" s="1">
        <v>36</v>
      </c>
      <c r="B1717" s="1">
        <v>39</v>
      </c>
      <c r="C1717" s="1"/>
      <c r="D1717" s="11"/>
      <c r="E1717">
        <f t="shared" si="38"/>
        <v>0.11947455</v>
      </c>
    </row>
    <row r="1718" spans="1:5" x14ac:dyDescent="0.25">
      <c r="A1718" s="4">
        <v>37</v>
      </c>
      <c r="B1718" s="1">
        <v>27</v>
      </c>
      <c r="C1718" s="1"/>
      <c r="D1718" s="11"/>
      <c r="E1718">
        <f t="shared" si="38"/>
        <v>5.726295E-2</v>
      </c>
    </row>
    <row r="1719" spans="1:5" x14ac:dyDescent="0.25">
      <c r="A1719" s="1">
        <v>38</v>
      </c>
      <c r="B1719" s="1">
        <v>20</v>
      </c>
      <c r="C1719" s="1"/>
      <c r="D1719" s="11"/>
      <c r="E1719">
        <f t="shared" si="38"/>
        <v>3.1419999999999997E-2</v>
      </c>
    </row>
    <row r="1720" spans="1:5" x14ac:dyDescent="0.25">
      <c r="A1720" s="4">
        <v>39</v>
      </c>
      <c r="B1720" s="1">
        <v>24</v>
      </c>
      <c r="C1720" s="1"/>
      <c r="D1720" s="11"/>
      <c r="E1720">
        <f t="shared" si="38"/>
        <v>4.5244799999999995E-2</v>
      </c>
    </row>
    <row r="1721" spans="1:5" x14ac:dyDescent="0.25">
      <c r="A1721" s="1">
        <v>40</v>
      </c>
      <c r="B1721" s="1">
        <v>38.200000000000003</v>
      </c>
      <c r="C1721" s="1"/>
      <c r="D1721" s="11"/>
      <c r="E1721">
        <f t="shared" si="38"/>
        <v>0.11462330200000001</v>
      </c>
    </row>
    <row r="1722" spans="1:5" x14ac:dyDescent="0.25">
      <c r="A1722" s="4">
        <v>41</v>
      </c>
      <c r="B1722" s="1">
        <v>33.5</v>
      </c>
      <c r="C1722" s="1"/>
      <c r="D1722" s="11"/>
      <c r="E1722">
        <f t="shared" si="38"/>
        <v>8.8152737499999995E-2</v>
      </c>
    </row>
    <row r="1723" spans="1:5" x14ac:dyDescent="0.25">
      <c r="A1723" s="1">
        <v>42</v>
      </c>
      <c r="B1723" s="1">
        <v>30</v>
      </c>
      <c r="C1723" s="1"/>
      <c r="D1723" s="11"/>
      <c r="E1723">
        <f t="shared" si="38"/>
        <v>7.0694999999999994E-2</v>
      </c>
    </row>
    <row r="1724" spans="1:5" x14ac:dyDescent="0.25">
      <c r="A1724" s="4">
        <v>43</v>
      </c>
      <c r="B1724" s="1">
        <v>42.5</v>
      </c>
      <c r="C1724" s="1"/>
      <c r="D1724" s="11"/>
      <c r="E1724">
        <f t="shared" si="38"/>
        <v>0.1418809375</v>
      </c>
    </row>
    <row r="1725" spans="1:5" x14ac:dyDescent="0.25">
      <c r="A1725" s="1">
        <v>44</v>
      </c>
      <c r="B1725" s="1">
        <v>27.6</v>
      </c>
      <c r="C1725" s="1"/>
      <c r="D1725" s="11"/>
      <c r="E1725">
        <f t="shared" si="38"/>
        <v>5.9836248000000009E-2</v>
      </c>
    </row>
    <row r="1726" spans="1:5" x14ac:dyDescent="0.25">
      <c r="A1726" s="4">
        <v>45</v>
      </c>
      <c r="B1726" s="1">
        <v>39.4</v>
      </c>
      <c r="C1726" s="1"/>
      <c r="D1726" s="11"/>
      <c r="E1726">
        <f t="shared" si="38"/>
        <v>0.12193787799999997</v>
      </c>
    </row>
    <row r="1727" spans="1:5" x14ac:dyDescent="0.25">
      <c r="A1727" s="1">
        <v>46</v>
      </c>
      <c r="B1727" s="1">
        <v>33.9</v>
      </c>
      <c r="C1727" s="1"/>
      <c r="D1727" s="11"/>
      <c r="E1727">
        <f t="shared" si="38"/>
        <v>9.0270445499999977E-2</v>
      </c>
    </row>
    <row r="1728" spans="1:5" x14ac:dyDescent="0.25">
      <c r="A1728" s="4">
        <v>47</v>
      </c>
      <c r="B1728" s="1">
        <v>36</v>
      </c>
      <c r="C1728" s="1"/>
      <c r="D1728" s="11"/>
      <c r="E1728">
        <f t="shared" si="38"/>
        <v>0.1018008</v>
      </c>
    </row>
    <row r="1729" spans="1:5" x14ac:dyDescent="0.25">
      <c r="A1729" s="1">
        <v>48</v>
      </c>
      <c r="B1729" s="1">
        <v>31.5</v>
      </c>
      <c r="C1729" s="1"/>
      <c r="D1729" s="11"/>
      <c r="E1729">
        <f t="shared" si="38"/>
        <v>7.7941237499999996E-2</v>
      </c>
    </row>
    <row r="1730" spans="1:5" x14ac:dyDescent="0.25">
      <c r="A1730" s="4">
        <v>49</v>
      </c>
      <c r="B1730" s="1">
        <v>35.6</v>
      </c>
      <c r="C1730" s="1"/>
      <c r="D1730" s="11"/>
      <c r="E1730">
        <f t="shared" si="38"/>
        <v>9.9551128000000003E-2</v>
      </c>
    </row>
    <row r="1731" spans="1:5" x14ac:dyDescent="0.25">
      <c r="A1731" s="1">
        <v>50</v>
      </c>
      <c r="B1731" s="1">
        <v>30.5</v>
      </c>
      <c r="C1731" s="1"/>
      <c r="D1731" s="11"/>
      <c r="E1731">
        <f t="shared" si="38"/>
        <v>7.3071137499999994E-2</v>
      </c>
    </row>
    <row r="1732" spans="1:5" x14ac:dyDescent="0.25">
      <c r="A1732" s="4">
        <v>51</v>
      </c>
      <c r="B1732" s="1">
        <v>30.3</v>
      </c>
      <c r="C1732" s="1"/>
      <c r="D1732" s="11"/>
      <c r="E1732">
        <f t="shared" si="38"/>
        <v>7.2115969500000002E-2</v>
      </c>
    </row>
    <row r="1733" spans="1:5" x14ac:dyDescent="0.25">
      <c r="A1733" s="1">
        <v>52</v>
      </c>
      <c r="B1733" s="1">
        <v>39.6</v>
      </c>
      <c r="C1733" s="1"/>
      <c r="D1733" s="11"/>
      <c r="E1733">
        <f t="shared" si="38"/>
        <v>0.12317896800000001</v>
      </c>
    </row>
    <row r="1734" spans="1:5" x14ac:dyDescent="0.25">
      <c r="A1734" s="13">
        <v>53</v>
      </c>
      <c r="B1734" s="3">
        <v>60</v>
      </c>
      <c r="C1734" s="3">
        <v>25.1</v>
      </c>
      <c r="D1734" s="19"/>
      <c r="E1734">
        <f t="shared" si="38"/>
        <v>0.28277999999999998</v>
      </c>
    </row>
    <row r="1735" spans="1:5" x14ac:dyDescent="0.25">
      <c r="A1735" s="1">
        <v>54</v>
      </c>
      <c r="B1735" s="1">
        <v>29</v>
      </c>
      <c r="C1735" s="1"/>
      <c r="D1735" s="11"/>
      <c r="E1735">
        <f t="shared" si="38"/>
        <v>6.6060549999999996E-2</v>
      </c>
    </row>
    <row r="1736" spans="1:5" x14ac:dyDescent="0.25">
      <c r="A1736" s="4">
        <v>55</v>
      </c>
      <c r="B1736" s="1">
        <v>17.600000000000001</v>
      </c>
      <c r="C1736" s="1"/>
      <c r="D1736" s="11"/>
      <c r="E1736">
        <f t="shared" si="38"/>
        <v>2.4331648000000004E-2</v>
      </c>
    </row>
    <row r="1737" spans="1:5" x14ac:dyDescent="0.25">
      <c r="A1737" s="1">
        <v>56</v>
      </c>
      <c r="B1737" s="1">
        <v>41.2</v>
      </c>
      <c r="C1737" s="1"/>
      <c r="D1737" s="11"/>
      <c r="E1737">
        <f t="shared" si="38"/>
        <v>0.133333912</v>
      </c>
    </row>
    <row r="1738" spans="1:5" x14ac:dyDescent="0.25">
      <c r="A1738" s="4">
        <v>57</v>
      </c>
      <c r="B1738" s="1">
        <v>28.7</v>
      </c>
      <c r="C1738" s="1"/>
      <c r="D1738" s="11"/>
      <c r="E1738">
        <f t="shared" si="38"/>
        <v>6.4700849499999991E-2</v>
      </c>
    </row>
    <row r="1739" spans="1:5" x14ac:dyDescent="0.25">
      <c r="A1739" s="1">
        <v>58</v>
      </c>
      <c r="B1739" s="1">
        <v>25.2</v>
      </c>
      <c r="C1739" s="1"/>
      <c r="D1739" s="11"/>
      <c r="E1739">
        <f t="shared" si="38"/>
        <v>4.9882391999999991E-2</v>
      </c>
    </row>
    <row r="1740" spans="1:5" x14ac:dyDescent="0.25">
      <c r="A1740" s="4">
        <v>59</v>
      </c>
      <c r="B1740" s="1">
        <v>21.5</v>
      </c>
      <c r="C1740" s="1"/>
      <c r="D1740" s="11"/>
      <c r="E1740">
        <f t="shared" si="38"/>
        <v>3.6309737500000001E-2</v>
      </c>
    </row>
    <row r="1741" spans="1:5" x14ac:dyDescent="0.25">
      <c r="A1741" s="1">
        <v>60</v>
      </c>
      <c r="B1741" s="1">
        <v>41.5</v>
      </c>
      <c r="C1741" s="1"/>
      <c r="D1741" s="11"/>
      <c r="E1741">
        <f t="shared" si="38"/>
        <v>0.13528273749999997</v>
      </c>
    </row>
    <row r="1742" spans="1:5" x14ac:dyDescent="0.25">
      <c r="A1742" s="4">
        <v>61</v>
      </c>
      <c r="B1742" s="1">
        <v>30.1</v>
      </c>
      <c r="C1742" s="1"/>
      <c r="D1742" s="11"/>
      <c r="E1742">
        <f t="shared" si="38"/>
        <v>7.1167085500000005E-2</v>
      </c>
    </row>
    <row r="1743" spans="1:5" x14ac:dyDescent="0.25">
      <c r="A1743" s="1">
        <v>62</v>
      </c>
      <c r="B1743" s="1">
        <v>44.5</v>
      </c>
      <c r="C1743" s="1"/>
      <c r="D1743" s="11"/>
      <c r="E1743">
        <f t="shared" si="38"/>
        <v>0.1555486375</v>
      </c>
    </row>
    <row r="1744" spans="1:5" x14ac:dyDescent="0.25">
      <c r="A1744" s="4">
        <v>63</v>
      </c>
      <c r="B1744" s="1">
        <v>48</v>
      </c>
      <c r="C1744" s="1"/>
      <c r="D1744" s="11"/>
      <c r="E1744">
        <f t="shared" si="38"/>
        <v>0.18097919999999998</v>
      </c>
    </row>
    <row r="1745" spans="1:5" x14ac:dyDescent="0.25">
      <c r="A1745" s="1">
        <v>64</v>
      </c>
      <c r="B1745" s="1">
        <v>20.5</v>
      </c>
      <c r="C1745" s="1"/>
      <c r="D1745" s="11"/>
      <c r="E1745">
        <f t="shared" si="38"/>
        <v>3.3010637500000002E-2</v>
      </c>
    </row>
    <row r="1746" spans="1:5" x14ac:dyDescent="0.25">
      <c r="A1746" s="4">
        <v>65</v>
      </c>
      <c r="B1746" s="1">
        <v>18</v>
      </c>
      <c r="C1746" s="1"/>
      <c r="D1746" s="11"/>
      <c r="E1746">
        <f t="shared" ref="E1746:E1770" si="39">(3.142*(B1746*B1746))/40000</f>
        <v>2.5450199999999999E-2</v>
      </c>
    </row>
    <row r="1747" spans="1:5" x14ac:dyDescent="0.25">
      <c r="A1747" s="1">
        <v>66</v>
      </c>
      <c r="B1747" s="1">
        <v>16</v>
      </c>
      <c r="C1747" s="1"/>
      <c r="D1747" s="11"/>
      <c r="E1747">
        <f t="shared" si="39"/>
        <v>2.01088E-2</v>
      </c>
    </row>
    <row r="1748" spans="1:5" x14ac:dyDescent="0.25">
      <c r="A1748" s="4">
        <v>67</v>
      </c>
      <c r="B1748" s="1">
        <v>27</v>
      </c>
      <c r="C1748" s="1"/>
      <c r="D1748" s="11"/>
      <c r="E1748">
        <f t="shared" si="39"/>
        <v>5.726295E-2</v>
      </c>
    </row>
    <row r="1749" spans="1:5" x14ac:dyDescent="0.25">
      <c r="A1749" s="2">
        <v>68</v>
      </c>
      <c r="B1749" s="2">
        <v>62.5</v>
      </c>
      <c r="C1749" s="2">
        <v>23.2</v>
      </c>
      <c r="D1749" s="18"/>
      <c r="E1749">
        <f t="shared" si="39"/>
        <v>0.30683593749999999</v>
      </c>
    </row>
    <row r="1750" spans="1:5" x14ac:dyDescent="0.25">
      <c r="A1750" s="4">
        <v>69</v>
      </c>
      <c r="B1750" s="1">
        <v>29</v>
      </c>
      <c r="C1750" s="1"/>
      <c r="D1750" s="11"/>
      <c r="E1750">
        <f t="shared" si="39"/>
        <v>6.6060549999999996E-2</v>
      </c>
    </row>
    <row r="1751" spans="1:5" x14ac:dyDescent="0.25">
      <c r="A1751" s="1">
        <v>70</v>
      </c>
      <c r="B1751" s="1">
        <v>28</v>
      </c>
      <c r="C1751" s="1"/>
      <c r="D1751" s="11"/>
      <c r="E1751">
        <f t="shared" si="39"/>
        <v>6.1583199999999998E-2</v>
      </c>
    </row>
    <row r="1752" spans="1:5" x14ac:dyDescent="0.25">
      <c r="A1752" s="4">
        <v>71</v>
      </c>
      <c r="B1752" s="1">
        <v>21.1</v>
      </c>
      <c r="C1752" s="1"/>
      <c r="D1752" s="11"/>
      <c r="E1752">
        <f t="shared" si="39"/>
        <v>3.4971245500000005E-2</v>
      </c>
    </row>
    <row r="1753" spans="1:5" x14ac:dyDescent="0.25">
      <c r="A1753" s="1">
        <v>72</v>
      </c>
      <c r="B1753" s="1">
        <v>28</v>
      </c>
      <c r="C1753" s="1"/>
      <c r="D1753" s="11"/>
      <c r="E1753">
        <f t="shared" si="39"/>
        <v>6.1583199999999998E-2</v>
      </c>
    </row>
    <row r="1754" spans="1:5" x14ac:dyDescent="0.25">
      <c r="A1754" s="4">
        <v>73</v>
      </c>
      <c r="B1754" s="1">
        <v>24.3</v>
      </c>
      <c r="C1754" s="1"/>
      <c r="D1754" s="11"/>
      <c r="E1754">
        <f t="shared" si="39"/>
        <v>4.6382989499999999E-2</v>
      </c>
    </row>
    <row r="1755" spans="1:5" x14ac:dyDescent="0.25">
      <c r="A1755" s="1">
        <v>74</v>
      </c>
      <c r="B1755" s="1">
        <v>37</v>
      </c>
      <c r="C1755" s="1"/>
      <c r="D1755" s="11"/>
      <c r="E1755">
        <f t="shared" si="39"/>
        <v>0.10753495</v>
      </c>
    </row>
    <row r="1756" spans="1:5" x14ac:dyDescent="0.25">
      <c r="A1756" s="4">
        <v>75</v>
      </c>
      <c r="B1756" s="1">
        <v>42</v>
      </c>
      <c r="C1756" s="1"/>
      <c r="D1756" s="11"/>
      <c r="E1756">
        <f t="shared" si="39"/>
        <v>0.1385622</v>
      </c>
    </row>
    <row r="1757" spans="1:5" x14ac:dyDescent="0.25">
      <c r="A1757" s="1">
        <v>76</v>
      </c>
      <c r="B1757" s="1">
        <v>42.5</v>
      </c>
      <c r="C1757" s="1"/>
      <c r="D1757" s="11"/>
      <c r="E1757">
        <f t="shared" si="39"/>
        <v>0.1418809375</v>
      </c>
    </row>
    <row r="1758" spans="1:5" x14ac:dyDescent="0.25">
      <c r="A1758" s="4">
        <v>77</v>
      </c>
      <c r="B1758" s="1">
        <v>20.5</v>
      </c>
      <c r="C1758" s="1"/>
      <c r="D1758" s="11"/>
      <c r="E1758">
        <f t="shared" si="39"/>
        <v>3.3010637500000002E-2</v>
      </c>
    </row>
    <row r="1759" spans="1:5" x14ac:dyDescent="0.25">
      <c r="A1759" s="1">
        <v>78</v>
      </c>
      <c r="B1759" s="1">
        <v>23.5</v>
      </c>
      <c r="C1759" s="1"/>
      <c r="D1759" s="11"/>
      <c r="E1759">
        <f t="shared" si="39"/>
        <v>4.3379237500000001E-2</v>
      </c>
    </row>
    <row r="1760" spans="1:5" x14ac:dyDescent="0.25">
      <c r="A1760" s="4">
        <v>79</v>
      </c>
      <c r="B1760" s="1">
        <v>26</v>
      </c>
      <c r="C1760" s="1"/>
      <c r="D1760" s="11"/>
      <c r="E1760">
        <f t="shared" si="39"/>
        <v>5.3099799999999996E-2</v>
      </c>
    </row>
    <row r="1761" spans="1:18" x14ac:dyDescent="0.25">
      <c r="A1761" s="1">
        <v>80</v>
      </c>
      <c r="B1761" s="1">
        <v>40</v>
      </c>
      <c r="C1761" s="1"/>
      <c r="D1761" s="11"/>
      <c r="E1761">
        <f t="shared" si="39"/>
        <v>0.12567999999999999</v>
      </c>
    </row>
    <row r="1762" spans="1:18" x14ac:dyDescent="0.25">
      <c r="A1762" s="4">
        <v>81</v>
      </c>
      <c r="B1762" s="1">
        <v>23.5</v>
      </c>
      <c r="C1762" s="1"/>
      <c r="D1762" s="11"/>
      <c r="E1762">
        <f t="shared" si="39"/>
        <v>4.3379237500000001E-2</v>
      </c>
    </row>
    <row r="1763" spans="1:18" x14ac:dyDescent="0.25">
      <c r="A1763" s="1">
        <v>82</v>
      </c>
      <c r="B1763" s="1">
        <v>41</v>
      </c>
      <c r="C1763" s="1"/>
      <c r="D1763" s="11"/>
      <c r="E1763">
        <f t="shared" si="39"/>
        <v>0.13204255000000001</v>
      </c>
    </row>
    <row r="1764" spans="1:18" x14ac:dyDescent="0.25">
      <c r="A1764" s="4">
        <v>83</v>
      </c>
      <c r="B1764" s="1">
        <v>25</v>
      </c>
      <c r="C1764" s="1"/>
      <c r="D1764" s="11"/>
      <c r="E1764">
        <f t="shared" si="39"/>
        <v>4.9093749999999999E-2</v>
      </c>
    </row>
    <row r="1765" spans="1:18" x14ac:dyDescent="0.25">
      <c r="A1765" s="1">
        <v>84</v>
      </c>
      <c r="B1765" s="1">
        <v>25</v>
      </c>
      <c r="C1765" s="1"/>
      <c r="D1765" s="11"/>
      <c r="E1765">
        <f t="shared" si="39"/>
        <v>4.9093749999999999E-2</v>
      </c>
    </row>
    <row r="1766" spans="1:18" x14ac:dyDescent="0.25">
      <c r="A1766" s="4">
        <v>85</v>
      </c>
      <c r="B1766" s="1">
        <v>19</v>
      </c>
      <c r="C1766" s="1"/>
      <c r="D1766" s="11"/>
      <c r="E1766">
        <f t="shared" si="39"/>
        <v>2.8356549999999998E-2</v>
      </c>
    </row>
    <row r="1767" spans="1:18" x14ac:dyDescent="0.25">
      <c r="A1767" s="1">
        <v>86</v>
      </c>
      <c r="B1767" s="1">
        <v>43</v>
      </c>
      <c r="C1767" s="1"/>
      <c r="D1767" s="11"/>
      <c r="E1767">
        <f t="shared" si="39"/>
        <v>0.14523895000000001</v>
      </c>
    </row>
    <row r="1768" spans="1:18" x14ac:dyDescent="0.25">
      <c r="A1768" s="4">
        <v>87</v>
      </c>
      <c r="B1768" s="1">
        <v>27</v>
      </c>
      <c r="C1768" s="1"/>
      <c r="D1768" s="11"/>
      <c r="E1768">
        <f t="shared" si="39"/>
        <v>5.726295E-2</v>
      </c>
    </row>
    <row r="1769" spans="1:18" x14ac:dyDescent="0.25">
      <c r="A1769" s="1">
        <v>88</v>
      </c>
      <c r="B1769" s="1">
        <v>29</v>
      </c>
      <c r="C1769" s="1"/>
      <c r="D1769" s="11"/>
      <c r="E1769">
        <f t="shared" si="39"/>
        <v>6.6060549999999996E-2</v>
      </c>
    </row>
    <row r="1770" spans="1:18" x14ac:dyDescent="0.25">
      <c r="A1770" s="4">
        <v>89</v>
      </c>
      <c r="B1770" s="1">
        <v>23.1</v>
      </c>
      <c r="C1770" s="1"/>
      <c r="D1770" s="11"/>
      <c r="E1770">
        <f t="shared" si="39"/>
        <v>4.1915065499999994E-2</v>
      </c>
    </row>
    <row r="1771" spans="1:18" x14ac:dyDescent="0.25">
      <c r="A1771" s="11"/>
      <c r="B1771" s="11"/>
      <c r="C1771" s="11"/>
      <c r="D1771" s="11"/>
    </row>
    <row r="1772" spans="1:18" ht="15.75" thickBot="1" x14ac:dyDescent="0.3">
      <c r="A1772" s="11" t="s">
        <v>33</v>
      </c>
      <c r="C1772" s="11"/>
      <c r="D1772" s="11"/>
    </row>
    <row r="1773" spans="1:18" ht="45.75" thickBot="1" x14ac:dyDescent="0.3">
      <c r="A1773" s="5" t="s">
        <v>57</v>
      </c>
      <c r="B1773" s="7" t="s">
        <v>2</v>
      </c>
      <c r="C1773" s="6" t="s">
        <v>16</v>
      </c>
      <c r="D1773" s="11"/>
      <c r="H1773" s="23" t="s">
        <v>59</v>
      </c>
      <c r="I1773" s="23" t="s">
        <v>60</v>
      </c>
      <c r="J1773" s="23" t="s">
        <v>72</v>
      </c>
      <c r="K1773" s="23" t="s">
        <v>64</v>
      </c>
      <c r="L1773" s="23" t="s">
        <v>62</v>
      </c>
      <c r="M1773" s="23" t="s">
        <v>68</v>
      </c>
      <c r="N1773" s="23" t="s">
        <v>63</v>
      </c>
      <c r="O1773" s="23" t="s">
        <v>65</v>
      </c>
      <c r="P1773" s="23" t="s">
        <v>71</v>
      </c>
      <c r="Q1773" s="23" t="s">
        <v>61</v>
      </c>
      <c r="R1773" s="23" t="s">
        <v>75</v>
      </c>
    </row>
    <row r="1774" spans="1:18" x14ac:dyDescent="0.25">
      <c r="A1774" s="4">
        <v>1</v>
      </c>
      <c r="B1774" s="4">
        <v>28.2</v>
      </c>
      <c r="C1774" s="4"/>
      <c r="D1774" s="11"/>
      <c r="E1774">
        <f t="shared" ref="E1774:E1837" si="40">(3.142*(B1774*B1774))/40000</f>
        <v>6.2466102000000003E-2</v>
      </c>
      <c r="H1774" s="22">
        <f>(C1779+C1789)/2</f>
        <v>21.25</v>
      </c>
      <c r="I1774" s="22">
        <v>9.0399999999999991</v>
      </c>
      <c r="J1774" s="22">
        <v>1963</v>
      </c>
      <c r="K1774" s="22">
        <f>2020-J1774</f>
        <v>57</v>
      </c>
      <c r="L1774" s="22">
        <f>COUNT(B1774:B1827)</f>
        <v>54</v>
      </c>
      <c r="M1774" s="22">
        <f>SUM(E1774:E1827)</f>
        <v>2.2405696260000001</v>
      </c>
      <c r="N1774" s="22">
        <f>SUM(B1774:B1827)/L1774</f>
        <v>22.222222222222221</v>
      </c>
      <c r="O1774" s="22">
        <f>P1774/L1774</f>
        <v>0.37508795220444441</v>
      </c>
      <c r="P1774" s="22">
        <f>I1774*M1774</f>
        <v>20.254749419039999</v>
      </c>
      <c r="Q1774" s="22">
        <v>12</v>
      </c>
      <c r="R1774" s="22" t="s">
        <v>96</v>
      </c>
    </row>
    <row r="1775" spans="1:18" x14ac:dyDescent="0.25">
      <c r="A1775" s="1">
        <v>2</v>
      </c>
      <c r="B1775" s="1">
        <v>24.5</v>
      </c>
      <c r="C1775" s="1"/>
      <c r="D1775" s="11"/>
      <c r="E1775">
        <f t="shared" si="40"/>
        <v>4.7149637500000001E-2</v>
      </c>
    </row>
    <row r="1776" spans="1:18" x14ac:dyDescent="0.25">
      <c r="A1776" s="4">
        <v>3</v>
      </c>
      <c r="B1776" s="1">
        <v>24.6</v>
      </c>
      <c r="C1776" s="1"/>
      <c r="D1776" s="11"/>
      <c r="E1776">
        <f t="shared" si="40"/>
        <v>4.7535318000000007E-2</v>
      </c>
    </row>
    <row r="1777" spans="1:5" x14ac:dyDescent="0.25">
      <c r="A1777" s="1">
        <v>4</v>
      </c>
      <c r="B1777" s="1">
        <v>13.6</v>
      </c>
      <c r="C1777" s="1"/>
      <c r="D1777" s="11"/>
      <c r="E1777">
        <f t="shared" si="40"/>
        <v>1.4528607999999997E-2</v>
      </c>
    </row>
    <row r="1778" spans="1:5" x14ac:dyDescent="0.25">
      <c r="A1778" s="4">
        <v>5</v>
      </c>
      <c r="B1778" s="1">
        <v>20.2</v>
      </c>
      <c r="C1778" s="1"/>
      <c r="D1778" s="11"/>
      <c r="E1778">
        <f t="shared" si="40"/>
        <v>3.2051541999999995E-2</v>
      </c>
    </row>
    <row r="1779" spans="1:5" x14ac:dyDescent="0.25">
      <c r="A1779" s="3">
        <v>6</v>
      </c>
      <c r="B1779" s="3">
        <v>33.6</v>
      </c>
      <c r="C1779" s="3">
        <v>21.3</v>
      </c>
      <c r="D1779" s="19"/>
      <c r="E1779">
        <f t="shared" si="40"/>
        <v>8.8679807999999999E-2</v>
      </c>
    </row>
    <row r="1780" spans="1:5" x14ac:dyDescent="0.25">
      <c r="A1780" s="4">
        <v>7</v>
      </c>
      <c r="B1780" s="1">
        <v>14.6</v>
      </c>
      <c r="C1780" s="1"/>
      <c r="D1780" s="11"/>
      <c r="E1780">
        <f t="shared" si="40"/>
        <v>1.6743717999999998E-2</v>
      </c>
    </row>
    <row r="1781" spans="1:5" x14ac:dyDescent="0.25">
      <c r="A1781" s="1">
        <v>8</v>
      </c>
      <c r="B1781" s="1">
        <v>27.7</v>
      </c>
      <c r="C1781" s="1"/>
      <c r="D1781" s="11"/>
      <c r="E1781">
        <f t="shared" si="40"/>
        <v>6.0270629499999999E-2</v>
      </c>
    </row>
    <row r="1782" spans="1:5" x14ac:dyDescent="0.25">
      <c r="A1782" s="4">
        <v>9</v>
      </c>
      <c r="B1782" s="1">
        <v>15.6</v>
      </c>
      <c r="C1782" s="1"/>
      <c r="D1782" s="11"/>
      <c r="E1782">
        <f t="shared" si="40"/>
        <v>1.9115928000000001E-2</v>
      </c>
    </row>
    <row r="1783" spans="1:5" x14ac:dyDescent="0.25">
      <c r="A1783" s="1">
        <v>10</v>
      </c>
      <c r="B1783" s="1">
        <v>18.2</v>
      </c>
      <c r="C1783" s="1"/>
      <c r="D1783" s="11"/>
      <c r="E1783">
        <f t="shared" si="40"/>
        <v>2.6018901999999997E-2</v>
      </c>
    </row>
    <row r="1784" spans="1:5" x14ac:dyDescent="0.25">
      <c r="A1784" s="4">
        <v>11</v>
      </c>
      <c r="B1784" s="1">
        <v>16.600000000000001</v>
      </c>
      <c r="C1784" s="1"/>
      <c r="D1784" s="11"/>
      <c r="E1784">
        <f t="shared" si="40"/>
        <v>2.1645238000000004E-2</v>
      </c>
    </row>
    <row r="1785" spans="1:5" x14ac:dyDescent="0.25">
      <c r="A1785" s="1">
        <v>12</v>
      </c>
      <c r="B1785" s="1">
        <v>14.9</v>
      </c>
      <c r="C1785" s="1"/>
      <c r="D1785" s="11"/>
      <c r="E1785">
        <f t="shared" si="40"/>
        <v>1.7438885500000001E-2</v>
      </c>
    </row>
    <row r="1786" spans="1:5" x14ac:dyDescent="0.25">
      <c r="A1786" s="4">
        <v>13</v>
      </c>
      <c r="B1786" s="1">
        <v>24.1</v>
      </c>
      <c r="C1786" s="1"/>
      <c r="D1786" s="11"/>
      <c r="E1786">
        <f t="shared" si="40"/>
        <v>4.5622625500000007E-2</v>
      </c>
    </row>
    <row r="1787" spans="1:5" x14ac:dyDescent="0.25">
      <c r="A1787" s="1">
        <v>14</v>
      </c>
      <c r="B1787" s="1">
        <v>19.5</v>
      </c>
      <c r="C1787" s="1"/>
      <c r="D1787" s="11"/>
      <c r="E1787">
        <f t="shared" si="40"/>
        <v>2.98686375E-2</v>
      </c>
    </row>
    <row r="1788" spans="1:5" x14ac:dyDescent="0.25">
      <c r="A1788" s="4">
        <v>15</v>
      </c>
      <c r="B1788" s="1">
        <v>23.6</v>
      </c>
      <c r="C1788" s="1"/>
      <c r="D1788" s="11"/>
      <c r="E1788">
        <f t="shared" si="40"/>
        <v>4.3749207999999998E-2</v>
      </c>
    </row>
    <row r="1789" spans="1:5" x14ac:dyDescent="0.25">
      <c r="A1789" s="2">
        <v>16</v>
      </c>
      <c r="B1789" s="2">
        <v>37.299999999999997</v>
      </c>
      <c r="C1789" s="2">
        <v>21.2</v>
      </c>
      <c r="D1789" s="18"/>
      <c r="E1789">
        <f t="shared" si="40"/>
        <v>0.10928582949999997</v>
      </c>
    </row>
    <row r="1790" spans="1:5" x14ac:dyDescent="0.25">
      <c r="A1790" s="4">
        <v>17</v>
      </c>
      <c r="B1790" s="1">
        <v>16.3</v>
      </c>
      <c r="C1790" s="1"/>
      <c r="D1790" s="11"/>
      <c r="E1790">
        <f t="shared" si="40"/>
        <v>2.0869949499999998E-2</v>
      </c>
    </row>
    <row r="1791" spans="1:5" x14ac:dyDescent="0.25">
      <c r="A1791" s="1">
        <v>18</v>
      </c>
      <c r="B1791" s="1">
        <v>15.7</v>
      </c>
      <c r="C1791" s="1"/>
      <c r="D1791" s="11"/>
      <c r="E1791">
        <f t="shared" si="40"/>
        <v>1.9361789499999997E-2</v>
      </c>
    </row>
    <row r="1792" spans="1:5" x14ac:dyDescent="0.25">
      <c r="A1792" s="4">
        <v>19</v>
      </c>
      <c r="B1792" s="1">
        <v>16.100000000000001</v>
      </c>
      <c r="C1792" s="1"/>
      <c r="D1792" s="11"/>
      <c r="E1792">
        <f t="shared" si="40"/>
        <v>2.0360945500000002E-2</v>
      </c>
    </row>
    <row r="1793" spans="1:5" x14ac:dyDescent="0.25">
      <c r="A1793" s="1">
        <v>20</v>
      </c>
      <c r="B1793" s="1">
        <v>20.5</v>
      </c>
      <c r="C1793" s="1"/>
      <c r="D1793" s="11"/>
      <c r="E1793">
        <f t="shared" si="40"/>
        <v>3.3010637500000002E-2</v>
      </c>
    </row>
    <row r="1794" spans="1:5" x14ac:dyDescent="0.25">
      <c r="A1794" s="4">
        <v>21</v>
      </c>
      <c r="B1794" s="1">
        <v>22</v>
      </c>
      <c r="C1794" s="1"/>
      <c r="D1794" s="11"/>
      <c r="E1794">
        <f t="shared" si="40"/>
        <v>3.8018200000000002E-2</v>
      </c>
    </row>
    <row r="1795" spans="1:5" x14ac:dyDescent="0.25">
      <c r="A1795" s="1">
        <v>22</v>
      </c>
      <c r="B1795" s="1">
        <v>30.7</v>
      </c>
      <c r="C1795" s="1"/>
      <c r="D1795" s="11"/>
      <c r="E1795">
        <f t="shared" si="40"/>
        <v>7.4032589499999996E-2</v>
      </c>
    </row>
    <row r="1796" spans="1:5" x14ac:dyDescent="0.25">
      <c r="A1796" s="4">
        <v>23</v>
      </c>
      <c r="B1796" s="1">
        <v>25.2</v>
      </c>
      <c r="C1796" s="1"/>
      <c r="D1796" s="11"/>
      <c r="E1796">
        <f t="shared" si="40"/>
        <v>4.9882391999999991E-2</v>
      </c>
    </row>
    <row r="1797" spans="1:5" x14ac:dyDescent="0.25">
      <c r="A1797" s="1">
        <v>24</v>
      </c>
      <c r="B1797" s="1">
        <v>14.2</v>
      </c>
      <c r="C1797" s="1"/>
      <c r="D1797" s="11"/>
      <c r="E1797">
        <f t="shared" si="40"/>
        <v>1.5838821999999999E-2</v>
      </c>
    </row>
    <row r="1798" spans="1:5" x14ac:dyDescent="0.25">
      <c r="A1798" s="4">
        <v>25</v>
      </c>
      <c r="B1798" s="1">
        <v>21.8</v>
      </c>
      <c r="C1798" s="1"/>
      <c r="D1798" s="11"/>
      <c r="E1798">
        <f t="shared" si="40"/>
        <v>3.7330101999999997E-2</v>
      </c>
    </row>
    <row r="1799" spans="1:5" x14ac:dyDescent="0.25">
      <c r="A1799" s="1">
        <v>26</v>
      </c>
      <c r="B1799" s="1">
        <v>17.100000000000001</v>
      </c>
      <c r="C1799" s="1"/>
      <c r="D1799" s="11"/>
      <c r="E1799">
        <f t="shared" si="40"/>
        <v>2.2968805500000002E-2</v>
      </c>
    </row>
    <row r="1800" spans="1:5" x14ac:dyDescent="0.25">
      <c r="A1800" s="4">
        <v>27</v>
      </c>
      <c r="B1800" s="1">
        <v>18.7</v>
      </c>
      <c r="C1800" s="1"/>
      <c r="D1800" s="11"/>
      <c r="E1800">
        <f t="shared" si="40"/>
        <v>2.7468149499999997E-2</v>
      </c>
    </row>
    <row r="1801" spans="1:5" x14ac:dyDescent="0.25">
      <c r="A1801" s="1">
        <v>28</v>
      </c>
      <c r="B1801" s="1">
        <v>26.1</v>
      </c>
      <c r="C1801" s="1"/>
      <c r="D1801" s="11"/>
      <c r="E1801">
        <f t="shared" si="40"/>
        <v>5.3509045500000005E-2</v>
      </c>
    </row>
    <row r="1802" spans="1:5" x14ac:dyDescent="0.25">
      <c r="A1802" s="4">
        <v>29</v>
      </c>
      <c r="B1802" s="1">
        <v>20.100000000000001</v>
      </c>
      <c r="C1802" s="1"/>
      <c r="D1802" s="11"/>
      <c r="E1802">
        <f t="shared" si="40"/>
        <v>3.1734985500000007E-2</v>
      </c>
    </row>
    <row r="1803" spans="1:5" x14ac:dyDescent="0.25">
      <c r="A1803" s="1">
        <v>30</v>
      </c>
      <c r="B1803" s="1">
        <v>16</v>
      </c>
      <c r="C1803" s="1"/>
      <c r="D1803" s="11"/>
      <c r="E1803">
        <f t="shared" si="40"/>
        <v>2.01088E-2</v>
      </c>
    </row>
    <row r="1804" spans="1:5" x14ac:dyDescent="0.25">
      <c r="A1804" s="4">
        <v>31</v>
      </c>
      <c r="B1804" s="1">
        <v>26.1</v>
      </c>
      <c r="C1804" s="1"/>
      <c r="D1804" s="11"/>
      <c r="E1804">
        <f t="shared" si="40"/>
        <v>5.3509045500000005E-2</v>
      </c>
    </row>
    <row r="1805" spans="1:5" x14ac:dyDescent="0.25">
      <c r="A1805" s="1">
        <v>32</v>
      </c>
      <c r="B1805" s="1">
        <v>18.600000000000001</v>
      </c>
      <c r="C1805" s="1"/>
      <c r="D1805" s="11"/>
      <c r="E1805">
        <f t="shared" si="40"/>
        <v>2.7175158000000005E-2</v>
      </c>
    </row>
    <row r="1806" spans="1:5" x14ac:dyDescent="0.25">
      <c r="A1806" s="4">
        <v>33</v>
      </c>
      <c r="B1806" s="1">
        <v>15.1</v>
      </c>
      <c r="C1806" s="1"/>
      <c r="D1806" s="11"/>
      <c r="E1806">
        <f t="shared" si="40"/>
        <v>1.7910185499999998E-2</v>
      </c>
    </row>
    <row r="1807" spans="1:5" x14ac:dyDescent="0.25">
      <c r="A1807" s="1">
        <v>34</v>
      </c>
      <c r="B1807" s="1">
        <v>22</v>
      </c>
      <c r="C1807" s="1"/>
      <c r="D1807" s="11"/>
      <c r="E1807">
        <f t="shared" si="40"/>
        <v>3.8018200000000002E-2</v>
      </c>
    </row>
    <row r="1808" spans="1:5" x14ac:dyDescent="0.25">
      <c r="A1808" s="4">
        <v>35</v>
      </c>
      <c r="B1808" s="1">
        <v>20.8</v>
      </c>
      <c r="C1808" s="1"/>
      <c r="D1808" s="11"/>
      <c r="E1808">
        <f t="shared" si="40"/>
        <v>3.3983872000000005E-2</v>
      </c>
    </row>
    <row r="1809" spans="1:5" x14ac:dyDescent="0.25">
      <c r="A1809" s="1">
        <v>36</v>
      </c>
      <c r="B1809" s="1">
        <v>24.8</v>
      </c>
      <c r="C1809" s="1"/>
      <c r="D1809" s="11"/>
      <c r="E1809">
        <f t="shared" si="40"/>
        <v>4.8311392000000009E-2</v>
      </c>
    </row>
    <row r="1810" spans="1:5" x14ac:dyDescent="0.25">
      <c r="A1810" s="4">
        <v>37</v>
      </c>
      <c r="B1810" s="1">
        <v>15.2</v>
      </c>
      <c r="C1810" s="1"/>
      <c r="D1810" s="11"/>
      <c r="E1810">
        <f t="shared" si="40"/>
        <v>1.8148192E-2</v>
      </c>
    </row>
    <row r="1811" spans="1:5" x14ac:dyDescent="0.25">
      <c r="A1811" s="1">
        <v>38</v>
      </c>
      <c r="B1811" s="1">
        <v>28.1</v>
      </c>
      <c r="C1811" s="1"/>
      <c r="D1811" s="11"/>
      <c r="E1811">
        <f t="shared" si="40"/>
        <v>6.2023865500000011E-2</v>
      </c>
    </row>
    <row r="1812" spans="1:5" x14ac:dyDescent="0.25">
      <c r="A1812" s="4">
        <v>39</v>
      </c>
      <c r="B1812" s="1">
        <v>28.2</v>
      </c>
      <c r="C1812" s="1"/>
      <c r="D1812" s="11"/>
      <c r="E1812">
        <f t="shared" si="40"/>
        <v>6.2466102000000003E-2</v>
      </c>
    </row>
    <row r="1813" spans="1:5" x14ac:dyDescent="0.25">
      <c r="A1813" s="1">
        <v>40</v>
      </c>
      <c r="B1813" s="1">
        <v>22.5</v>
      </c>
      <c r="C1813" s="1"/>
      <c r="D1813" s="11"/>
      <c r="E1813">
        <f t="shared" si="40"/>
        <v>3.9765937500000001E-2</v>
      </c>
    </row>
    <row r="1814" spans="1:5" x14ac:dyDescent="0.25">
      <c r="A1814" s="4">
        <v>41</v>
      </c>
      <c r="B1814" s="1">
        <v>32.200000000000003</v>
      </c>
      <c r="C1814" s="1"/>
      <c r="D1814" s="11"/>
      <c r="E1814">
        <f t="shared" si="40"/>
        <v>8.1443782000000006E-2</v>
      </c>
    </row>
    <row r="1815" spans="1:5" x14ac:dyDescent="0.25">
      <c r="A1815" s="1">
        <v>42</v>
      </c>
      <c r="B1815" s="1">
        <v>23</v>
      </c>
      <c r="C1815" s="1"/>
      <c r="D1815" s="11"/>
      <c r="E1815">
        <f t="shared" si="40"/>
        <v>4.1552949999999998E-2</v>
      </c>
    </row>
    <row r="1816" spans="1:5" x14ac:dyDescent="0.25">
      <c r="A1816" s="4">
        <v>43</v>
      </c>
      <c r="B1816" s="1">
        <v>20.8</v>
      </c>
      <c r="C1816" s="1"/>
      <c r="D1816" s="11"/>
      <c r="E1816">
        <f t="shared" si="40"/>
        <v>3.3983872000000005E-2</v>
      </c>
    </row>
    <row r="1817" spans="1:5" x14ac:dyDescent="0.25">
      <c r="A1817" s="1">
        <v>44</v>
      </c>
      <c r="B1817" s="1">
        <v>16.2</v>
      </c>
      <c r="C1817" s="1"/>
      <c r="D1817" s="11"/>
      <c r="E1817">
        <f t="shared" si="40"/>
        <v>2.0614661999999999E-2</v>
      </c>
    </row>
    <row r="1818" spans="1:5" x14ac:dyDescent="0.25">
      <c r="A1818" s="4">
        <v>45</v>
      </c>
      <c r="B1818" s="1">
        <v>24.1</v>
      </c>
      <c r="C1818" s="1"/>
      <c r="D1818" s="11"/>
      <c r="E1818">
        <f t="shared" si="40"/>
        <v>4.5622625500000007E-2</v>
      </c>
    </row>
    <row r="1819" spans="1:5" x14ac:dyDescent="0.25">
      <c r="A1819" s="1">
        <v>46</v>
      </c>
      <c r="B1819" s="1">
        <v>26.1</v>
      </c>
      <c r="C1819" s="1"/>
      <c r="D1819" s="11"/>
      <c r="E1819">
        <f t="shared" si="40"/>
        <v>5.3509045500000005E-2</v>
      </c>
    </row>
    <row r="1820" spans="1:5" x14ac:dyDescent="0.25">
      <c r="A1820" s="4">
        <v>47</v>
      </c>
      <c r="B1820" s="1">
        <v>17.3</v>
      </c>
      <c r="C1820" s="1"/>
      <c r="D1820" s="11"/>
      <c r="E1820">
        <f t="shared" si="40"/>
        <v>2.3509229499999999E-2</v>
      </c>
    </row>
    <row r="1821" spans="1:5" x14ac:dyDescent="0.25">
      <c r="A1821" s="1">
        <v>48</v>
      </c>
      <c r="B1821" s="1">
        <v>15</v>
      </c>
      <c r="C1821" s="1"/>
      <c r="D1821" s="11"/>
      <c r="E1821">
        <f t="shared" si="40"/>
        <v>1.7673749999999998E-2</v>
      </c>
    </row>
    <row r="1822" spans="1:5" x14ac:dyDescent="0.25">
      <c r="A1822" s="4">
        <v>49</v>
      </c>
      <c r="B1822" s="1">
        <v>26</v>
      </c>
      <c r="C1822" s="1"/>
      <c r="D1822" s="11"/>
      <c r="E1822">
        <f t="shared" si="40"/>
        <v>5.3099799999999996E-2</v>
      </c>
    </row>
    <row r="1823" spans="1:5" x14ac:dyDescent="0.25">
      <c r="A1823" s="1">
        <v>50</v>
      </c>
      <c r="B1823" s="1">
        <v>28</v>
      </c>
      <c r="C1823" s="1"/>
      <c r="D1823" s="11"/>
      <c r="E1823">
        <f t="shared" si="40"/>
        <v>6.1583199999999998E-2</v>
      </c>
    </row>
    <row r="1824" spans="1:5" x14ac:dyDescent="0.25">
      <c r="A1824" s="4">
        <v>51</v>
      </c>
      <c r="B1824" s="1">
        <v>18</v>
      </c>
      <c r="C1824" s="1"/>
      <c r="D1824" s="11"/>
      <c r="E1824">
        <f t="shared" si="40"/>
        <v>2.5450199999999999E-2</v>
      </c>
    </row>
    <row r="1825" spans="1:18" x14ac:dyDescent="0.25">
      <c r="A1825" s="1">
        <v>52</v>
      </c>
      <c r="B1825" s="1">
        <v>32.9</v>
      </c>
      <c r="C1825" s="1"/>
      <c r="D1825" s="11"/>
      <c r="E1825">
        <f t="shared" si="40"/>
        <v>8.5023305499999979E-2</v>
      </c>
    </row>
    <row r="1826" spans="1:18" x14ac:dyDescent="0.25">
      <c r="A1826" s="4">
        <v>53</v>
      </c>
      <c r="B1826" s="1">
        <v>30.6</v>
      </c>
      <c r="C1826" s="1"/>
      <c r="D1826" s="11"/>
      <c r="E1826">
        <f t="shared" si="40"/>
        <v>7.3551078000000006E-2</v>
      </c>
    </row>
    <row r="1827" spans="1:18" x14ac:dyDescent="0.25">
      <c r="A1827" s="1">
        <v>54</v>
      </c>
      <c r="B1827" s="1">
        <v>31.1</v>
      </c>
      <c r="C1827" s="1"/>
      <c r="D1827" s="11"/>
      <c r="E1827">
        <f t="shared" si="40"/>
        <v>7.5974345499999998E-2</v>
      </c>
    </row>
    <row r="1828" spans="1:18" x14ac:dyDescent="0.25">
      <c r="A1828" s="11"/>
      <c r="B1828" s="11"/>
      <c r="C1828" s="11"/>
      <c r="D1828" s="11"/>
    </row>
    <row r="1829" spans="1:18" ht="15.75" thickBot="1" x14ac:dyDescent="0.3">
      <c r="A1829" s="11" t="s">
        <v>15</v>
      </c>
      <c r="C1829" s="11"/>
      <c r="D1829" s="11"/>
    </row>
    <row r="1830" spans="1:18" ht="45.75" thickBot="1" x14ac:dyDescent="0.3">
      <c r="A1830" s="5" t="s">
        <v>57</v>
      </c>
      <c r="B1830" s="7" t="s">
        <v>2</v>
      </c>
      <c r="C1830" s="6" t="s">
        <v>16</v>
      </c>
      <c r="D1830" s="11"/>
      <c r="H1830" s="23" t="s">
        <v>59</v>
      </c>
      <c r="I1830" s="23" t="s">
        <v>60</v>
      </c>
      <c r="J1830" s="23" t="s">
        <v>72</v>
      </c>
      <c r="K1830" s="23" t="s">
        <v>64</v>
      </c>
      <c r="L1830" s="23" t="s">
        <v>62</v>
      </c>
      <c r="M1830" s="23" t="s">
        <v>68</v>
      </c>
      <c r="N1830" s="23" t="s">
        <v>63</v>
      </c>
      <c r="O1830" s="23" t="s">
        <v>65</v>
      </c>
      <c r="P1830" s="23" t="s">
        <v>71</v>
      </c>
      <c r="Q1830" s="23" t="s">
        <v>61</v>
      </c>
      <c r="R1830" s="23" t="s">
        <v>75</v>
      </c>
    </row>
    <row r="1831" spans="1:18" x14ac:dyDescent="0.25">
      <c r="A1831" s="12">
        <v>1</v>
      </c>
      <c r="B1831" s="12">
        <v>35</v>
      </c>
      <c r="C1831" s="12">
        <v>20.8</v>
      </c>
      <c r="D1831" s="18"/>
      <c r="E1831">
        <f t="shared" si="40"/>
        <v>9.6223749999999997E-2</v>
      </c>
      <c r="H1831" s="22">
        <f>(C1831+C1875)/2</f>
        <v>22.6</v>
      </c>
      <c r="I1831" s="22">
        <v>9.74</v>
      </c>
      <c r="J1831" s="22">
        <v>1959</v>
      </c>
      <c r="K1831" s="22">
        <f>2020-J1831</f>
        <v>61</v>
      </c>
      <c r="L1831" s="22">
        <f>COUNT(B1831:B1882)</f>
        <v>52</v>
      </c>
      <c r="M1831" s="22">
        <f>SUM(E1831:E1882)</f>
        <v>2.9349319885000003</v>
      </c>
      <c r="N1831" s="22">
        <f>SUM(B1831:B1882)/L1831</f>
        <v>26.498076923076919</v>
      </c>
      <c r="O1831" s="22">
        <f>P1831/L1831</f>
        <v>0.54973533784596162</v>
      </c>
      <c r="P1831" s="22">
        <f>I1831*M1831</f>
        <v>28.586237567990004</v>
      </c>
      <c r="Q1831" s="22">
        <v>12</v>
      </c>
      <c r="R1831" s="22" t="s">
        <v>96</v>
      </c>
    </row>
    <row r="1832" spans="1:18" x14ac:dyDescent="0.25">
      <c r="A1832" s="1">
        <v>2</v>
      </c>
      <c r="B1832" s="1">
        <v>31.5</v>
      </c>
      <c r="C1832" s="1"/>
      <c r="D1832" s="11"/>
      <c r="E1832">
        <f t="shared" si="40"/>
        <v>7.7941237499999996E-2</v>
      </c>
    </row>
    <row r="1833" spans="1:18" x14ac:dyDescent="0.25">
      <c r="A1833" s="4">
        <v>3</v>
      </c>
      <c r="B1833" s="1">
        <v>25.1</v>
      </c>
      <c r="C1833" s="1"/>
      <c r="D1833" s="11"/>
      <c r="E1833">
        <f t="shared" si="40"/>
        <v>4.9487285500000006E-2</v>
      </c>
    </row>
    <row r="1834" spans="1:18" x14ac:dyDescent="0.25">
      <c r="A1834" s="1">
        <v>4</v>
      </c>
      <c r="B1834" s="1">
        <v>23</v>
      </c>
      <c r="C1834" s="1"/>
      <c r="D1834" s="11"/>
      <c r="E1834">
        <f t="shared" si="40"/>
        <v>4.1552949999999998E-2</v>
      </c>
    </row>
    <row r="1835" spans="1:18" x14ac:dyDescent="0.25">
      <c r="A1835" s="4">
        <v>5</v>
      </c>
      <c r="B1835" s="1">
        <v>25</v>
      </c>
      <c r="C1835" s="1"/>
      <c r="D1835" s="11"/>
      <c r="E1835">
        <f t="shared" si="40"/>
        <v>4.9093749999999999E-2</v>
      </c>
    </row>
    <row r="1836" spans="1:18" x14ac:dyDescent="0.25">
      <c r="A1836" s="1">
        <v>6</v>
      </c>
      <c r="B1836" s="1">
        <v>26</v>
      </c>
      <c r="C1836" s="1"/>
      <c r="D1836" s="11"/>
      <c r="E1836">
        <f t="shared" si="40"/>
        <v>5.3099799999999996E-2</v>
      </c>
    </row>
    <row r="1837" spans="1:18" x14ac:dyDescent="0.25">
      <c r="A1837" s="4">
        <v>7</v>
      </c>
      <c r="B1837" s="1">
        <v>25.5</v>
      </c>
      <c r="C1837" s="1"/>
      <c r="D1837" s="11"/>
      <c r="E1837">
        <f t="shared" si="40"/>
        <v>5.1077137499999994E-2</v>
      </c>
    </row>
    <row r="1838" spans="1:18" x14ac:dyDescent="0.25">
      <c r="A1838" s="1">
        <v>8</v>
      </c>
      <c r="B1838" s="1">
        <v>26.5</v>
      </c>
      <c r="C1838" s="1"/>
      <c r="D1838" s="11"/>
      <c r="E1838">
        <f t="shared" ref="E1838:E1900" si="41">(3.142*(B1838*B1838))/40000</f>
        <v>5.5161737500000002E-2</v>
      </c>
    </row>
    <row r="1839" spans="1:18" x14ac:dyDescent="0.25">
      <c r="A1839" s="4">
        <v>9</v>
      </c>
      <c r="B1839" s="1">
        <v>31</v>
      </c>
      <c r="C1839" s="1"/>
      <c r="D1839" s="11"/>
      <c r="E1839">
        <f t="shared" si="41"/>
        <v>7.5486549999999999E-2</v>
      </c>
    </row>
    <row r="1840" spans="1:18" x14ac:dyDescent="0.25">
      <c r="A1840" s="1">
        <v>10</v>
      </c>
      <c r="B1840" s="1">
        <v>21.5</v>
      </c>
      <c r="C1840" s="1"/>
      <c r="D1840" s="11"/>
      <c r="E1840">
        <f t="shared" si="41"/>
        <v>3.6309737500000001E-2</v>
      </c>
    </row>
    <row r="1841" spans="1:5" x14ac:dyDescent="0.25">
      <c r="A1841" s="4">
        <v>11</v>
      </c>
      <c r="B1841" s="1">
        <v>20</v>
      </c>
      <c r="C1841" s="1"/>
      <c r="D1841" s="11"/>
      <c r="E1841">
        <f t="shared" si="41"/>
        <v>3.1419999999999997E-2</v>
      </c>
    </row>
    <row r="1842" spans="1:5" x14ac:dyDescent="0.25">
      <c r="A1842" s="1">
        <v>12</v>
      </c>
      <c r="B1842" s="1">
        <v>28</v>
      </c>
      <c r="C1842" s="1"/>
      <c r="D1842" s="11"/>
      <c r="E1842">
        <f t="shared" si="41"/>
        <v>6.1583199999999998E-2</v>
      </c>
    </row>
    <row r="1843" spans="1:5" x14ac:dyDescent="0.25">
      <c r="A1843" s="4">
        <v>13</v>
      </c>
      <c r="B1843" s="1">
        <v>29</v>
      </c>
      <c r="C1843" s="1"/>
      <c r="D1843" s="11"/>
      <c r="E1843">
        <f t="shared" si="41"/>
        <v>6.6060549999999996E-2</v>
      </c>
    </row>
    <row r="1844" spans="1:5" x14ac:dyDescent="0.25">
      <c r="A1844" s="1">
        <v>14</v>
      </c>
      <c r="B1844" s="1">
        <v>28</v>
      </c>
      <c r="C1844" s="1"/>
      <c r="D1844" s="11"/>
      <c r="E1844">
        <f t="shared" si="41"/>
        <v>6.1583199999999998E-2</v>
      </c>
    </row>
    <row r="1845" spans="1:5" x14ac:dyDescent="0.25">
      <c r="A1845" s="4">
        <v>15</v>
      </c>
      <c r="B1845" s="1">
        <v>20</v>
      </c>
      <c r="C1845" s="1"/>
      <c r="D1845" s="11"/>
      <c r="E1845">
        <f t="shared" si="41"/>
        <v>3.1419999999999997E-2</v>
      </c>
    </row>
    <row r="1846" spans="1:5" x14ac:dyDescent="0.25">
      <c r="A1846" s="1">
        <v>16</v>
      </c>
      <c r="B1846" s="1">
        <v>23.5</v>
      </c>
      <c r="C1846" s="1"/>
      <c r="D1846" s="11"/>
      <c r="E1846">
        <f t="shared" si="41"/>
        <v>4.3379237500000001E-2</v>
      </c>
    </row>
    <row r="1847" spans="1:5" x14ac:dyDescent="0.25">
      <c r="A1847" s="4">
        <v>17</v>
      </c>
      <c r="B1847" s="1">
        <v>24</v>
      </c>
      <c r="C1847" s="1"/>
      <c r="D1847" s="11"/>
      <c r="E1847">
        <f t="shared" si="41"/>
        <v>4.5244799999999995E-2</v>
      </c>
    </row>
    <row r="1848" spans="1:5" x14ac:dyDescent="0.25">
      <c r="A1848" s="1">
        <v>18</v>
      </c>
      <c r="B1848" s="1">
        <v>21.5</v>
      </c>
      <c r="C1848" s="1"/>
      <c r="D1848" s="11"/>
      <c r="E1848">
        <f t="shared" si="41"/>
        <v>3.6309737500000001E-2</v>
      </c>
    </row>
    <row r="1849" spans="1:5" x14ac:dyDescent="0.25">
      <c r="A1849" s="4">
        <v>19</v>
      </c>
      <c r="B1849" s="1">
        <v>24.6</v>
      </c>
      <c r="C1849" s="1"/>
      <c r="D1849" s="11"/>
      <c r="E1849">
        <f t="shared" si="41"/>
        <v>4.7535318000000007E-2</v>
      </c>
    </row>
    <row r="1850" spans="1:5" x14ac:dyDescent="0.25">
      <c r="A1850" s="1">
        <v>20</v>
      </c>
      <c r="B1850" s="1">
        <v>21.2</v>
      </c>
      <c r="C1850" s="1"/>
      <c r="D1850" s="11"/>
      <c r="E1850">
        <f t="shared" si="41"/>
        <v>3.5303512000000002E-2</v>
      </c>
    </row>
    <row r="1851" spans="1:5" x14ac:dyDescent="0.25">
      <c r="A1851" s="4">
        <v>21</v>
      </c>
      <c r="B1851" s="1">
        <v>33</v>
      </c>
      <c r="C1851" s="1"/>
      <c r="D1851" s="11"/>
      <c r="E1851">
        <f t="shared" si="41"/>
        <v>8.5540950000000004E-2</v>
      </c>
    </row>
    <row r="1852" spans="1:5" x14ac:dyDescent="0.25">
      <c r="A1852" s="1">
        <v>22</v>
      </c>
      <c r="B1852" s="1">
        <v>24</v>
      </c>
      <c r="C1852" s="1"/>
      <c r="D1852" s="11"/>
      <c r="E1852">
        <f t="shared" si="41"/>
        <v>4.5244799999999995E-2</v>
      </c>
    </row>
    <row r="1853" spans="1:5" x14ac:dyDescent="0.25">
      <c r="A1853" s="4">
        <v>23</v>
      </c>
      <c r="B1853" s="1">
        <v>21.1</v>
      </c>
      <c r="C1853" s="1"/>
      <c r="D1853" s="11"/>
      <c r="E1853">
        <f t="shared" si="41"/>
        <v>3.4971245500000005E-2</v>
      </c>
    </row>
    <row r="1854" spans="1:5" x14ac:dyDescent="0.25">
      <c r="A1854" s="1">
        <v>24</v>
      </c>
      <c r="B1854" s="1">
        <v>20</v>
      </c>
      <c r="C1854" s="1"/>
      <c r="D1854" s="11"/>
      <c r="E1854">
        <f t="shared" si="41"/>
        <v>3.1419999999999997E-2</v>
      </c>
    </row>
    <row r="1855" spans="1:5" x14ac:dyDescent="0.25">
      <c r="A1855" s="4">
        <v>25</v>
      </c>
      <c r="B1855" s="1">
        <v>23</v>
      </c>
      <c r="C1855" s="1"/>
      <c r="D1855" s="11"/>
      <c r="E1855">
        <f t="shared" si="41"/>
        <v>4.1552949999999998E-2</v>
      </c>
    </row>
    <row r="1856" spans="1:5" x14ac:dyDescent="0.25">
      <c r="A1856" s="1">
        <v>26</v>
      </c>
      <c r="B1856" s="1">
        <v>28</v>
      </c>
      <c r="C1856" s="1"/>
      <c r="D1856" s="11"/>
      <c r="E1856">
        <f t="shared" si="41"/>
        <v>6.1583199999999998E-2</v>
      </c>
    </row>
    <row r="1857" spans="1:5" x14ac:dyDescent="0.25">
      <c r="A1857" s="4">
        <v>27</v>
      </c>
      <c r="B1857" s="1">
        <v>27.5</v>
      </c>
      <c r="C1857" s="1"/>
      <c r="D1857" s="11"/>
      <c r="E1857">
        <f t="shared" si="41"/>
        <v>5.9403437499999996E-2</v>
      </c>
    </row>
    <row r="1858" spans="1:5" x14ac:dyDescent="0.25">
      <c r="A1858" s="1">
        <v>28</v>
      </c>
      <c r="B1858" s="1">
        <v>24</v>
      </c>
      <c r="C1858" s="1"/>
      <c r="D1858" s="11"/>
      <c r="E1858">
        <f t="shared" si="41"/>
        <v>4.5244799999999995E-2</v>
      </c>
    </row>
    <row r="1859" spans="1:5" x14ac:dyDescent="0.25">
      <c r="A1859" s="4">
        <v>29</v>
      </c>
      <c r="B1859" s="1">
        <v>33</v>
      </c>
      <c r="C1859" s="1"/>
      <c r="D1859" s="11"/>
      <c r="E1859">
        <f t="shared" si="41"/>
        <v>8.5540950000000004E-2</v>
      </c>
    </row>
    <row r="1860" spans="1:5" x14ac:dyDescent="0.25">
      <c r="A1860" s="1">
        <v>30</v>
      </c>
      <c r="B1860" s="1">
        <v>23</v>
      </c>
      <c r="C1860" s="1"/>
      <c r="D1860" s="11"/>
      <c r="E1860">
        <f t="shared" si="41"/>
        <v>4.1552949999999998E-2</v>
      </c>
    </row>
    <row r="1861" spans="1:5" x14ac:dyDescent="0.25">
      <c r="A1861" s="4">
        <v>31</v>
      </c>
      <c r="B1861" s="1">
        <v>18.5</v>
      </c>
      <c r="C1861" s="1"/>
      <c r="D1861" s="11"/>
      <c r="E1861">
        <f t="shared" si="41"/>
        <v>2.6883737500000001E-2</v>
      </c>
    </row>
    <row r="1862" spans="1:5" x14ac:dyDescent="0.25">
      <c r="A1862" s="1">
        <v>32</v>
      </c>
      <c r="B1862" s="1">
        <v>22</v>
      </c>
      <c r="C1862" s="1"/>
      <c r="D1862" s="11"/>
      <c r="E1862">
        <f t="shared" si="41"/>
        <v>3.8018200000000002E-2</v>
      </c>
    </row>
    <row r="1863" spans="1:5" x14ac:dyDescent="0.25">
      <c r="A1863" s="4">
        <v>33</v>
      </c>
      <c r="B1863" s="1">
        <v>26.4</v>
      </c>
      <c r="C1863" s="1"/>
      <c r="D1863" s="11"/>
      <c r="E1863">
        <f t="shared" si="41"/>
        <v>5.4746207999999991E-2</v>
      </c>
    </row>
    <row r="1864" spans="1:5" x14ac:dyDescent="0.25">
      <c r="A1864" s="1">
        <v>34</v>
      </c>
      <c r="B1864" s="1">
        <v>25.5</v>
      </c>
      <c r="C1864" s="1"/>
      <c r="D1864" s="11"/>
      <c r="E1864">
        <f t="shared" si="41"/>
        <v>5.1077137499999994E-2</v>
      </c>
    </row>
    <row r="1865" spans="1:5" x14ac:dyDescent="0.25">
      <c r="A1865" s="4">
        <v>35</v>
      </c>
      <c r="B1865" s="1">
        <v>26.5</v>
      </c>
      <c r="C1865" s="1"/>
      <c r="D1865" s="11"/>
      <c r="E1865">
        <f t="shared" si="41"/>
        <v>5.5161737500000002E-2</v>
      </c>
    </row>
    <row r="1866" spans="1:5" x14ac:dyDescent="0.25">
      <c r="A1866" s="1">
        <v>36</v>
      </c>
      <c r="B1866" s="1">
        <v>32.5</v>
      </c>
      <c r="C1866" s="1"/>
      <c r="D1866" s="11"/>
      <c r="E1866">
        <f t="shared" si="41"/>
        <v>8.2968437499999992E-2</v>
      </c>
    </row>
    <row r="1867" spans="1:5" x14ac:dyDescent="0.25">
      <c r="A1867" s="4">
        <v>37</v>
      </c>
      <c r="B1867" s="1">
        <v>33.5</v>
      </c>
      <c r="C1867" s="1"/>
      <c r="D1867" s="11"/>
      <c r="E1867">
        <f t="shared" si="41"/>
        <v>8.8152737499999995E-2</v>
      </c>
    </row>
    <row r="1868" spans="1:5" x14ac:dyDescent="0.25">
      <c r="A1868" s="1">
        <v>38</v>
      </c>
      <c r="B1868" s="1">
        <v>25.5</v>
      </c>
      <c r="C1868" s="1"/>
      <c r="D1868" s="11"/>
      <c r="E1868">
        <f t="shared" si="41"/>
        <v>5.1077137499999994E-2</v>
      </c>
    </row>
    <row r="1869" spans="1:5" x14ac:dyDescent="0.25">
      <c r="A1869" s="4">
        <v>39</v>
      </c>
      <c r="B1869" s="1">
        <v>30.5</v>
      </c>
      <c r="C1869" s="1"/>
      <c r="D1869" s="11"/>
      <c r="E1869">
        <f t="shared" si="41"/>
        <v>7.3071137499999994E-2</v>
      </c>
    </row>
    <row r="1870" spans="1:5" x14ac:dyDescent="0.25">
      <c r="A1870" s="1">
        <v>40</v>
      </c>
      <c r="B1870" s="1">
        <v>28.6</v>
      </c>
      <c r="C1870" s="1"/>
      <c r="D1870" s="11"/>
      <c r="E1870">
        <f t="shared" si="41"/>
        <v>6.4250757999999991E-2</v>
      </c>
    </row>
    <row r="1871" spans="1:5" x14ac:dyDescent="0.25">
      <c r="A1871" s="4">
        <v>41</v>
      </c>
      <c r="B1871" s="1">
        <v>30</v>
      </c>
      <c r="C1871" s="1"/>
      <c r="D1871" s="11"/>
      <c r="E1871">
        <f t="shared" si="41"/>
        <v>7.0694999999999994E-2</v>
      </c>
    </row>
    <row r="1872" spans="1:5" x14ac:dyDescent="0.25">
      <c r="A1872" s="1">
        <v>42</v>
      </c>
      <c r="B1872" s="1">
        <v>28</v>
      </c>
      <c r="C1872" s="1"/>
      <c r="D1872" s="11"/>
      <c r="E1872">
        <f t="shared" si="41"/>
        <v>6.1583199999999998E-2</v>
      </c>
    </row>
    <row r="1873" spans="1:18" x14ac:dyDescent="0.25">
      <c r="A1873" s="4">
        <v>43</v>
      </c>
      <c r="B1873" s="1">
        <v>25.1</v>
      </c>
      <c r="C1873" s="1"/>
      <c r="D1873" s="11"/>
      <c r="E1873">
        <f t="shared" si="41"/>
        <v>4.9487285500000006E-2</v>
      </c>
    </row>
    <row r="1874" spans="1:18" x14ac:dyDescent="0.25">
      <c r="A1874" s="1">
        <v>44</v>
      </c>
      <c r="B1874" s="1">
        <v>25.8</v>
      </c>
      <c r="C1874" s="1"/>
      <c r="D1874" s="11"/>
      <c r="E1874">
        <f t="shared" si="41"/>
        <v>5.2286022000000001E-2</v>
      </c>
    </row>
    <row r="1875" spans="1:18" x14ac:dyDescent="0.25">
      <c r="A1875" s="13">
        <v>45</v>
      </c>
      <c r="B1875" s="3">
        <v>34</v>
      </c>
      <c r="C1875" s="3">
        <v>24.4</v>
      </c>
      <c r="D1875" s="19"/>
      <c r="E1875">
        <f t="shared" si="41"/>
        <v>9.0803800000000004E-2</v>
      </c>
    </row>
    <row r="1876" spans="1:18" x14ac:dyDescent="0.25">
      <c r="A1876" s="1">
        <v>46</v>
      </c>
      <c r="B1876" s="1">
        <v>26</v>
      </c>
      <c r="C1876" s="1"/>
      <c r="D1876" s="11"/>
      <c r="E1876">
        <f t="shared" si="41"/>
        <v>5.3099799999999996E-2</v>
      </c>
    </row>
    <row r="1877" spans="1:18" x14ac:dyDescent="0.25">
      <c r="A1877" s="4">
        <v>47</v>
      </c>
      <c r="B1877" s="1">
        <v>29.8</v>
      </c>
      <c r="C1877" s="1"/>
      <c r="D1877" s="11"/>
      <c r="E1877">
        <f t="shared" si="41"/>
        <v>6.9755542000000004E-2</v>
      </c>
    </row>
    <row r="1878" spans="1:18" x14ac:dyDescent="0.25">
      <c r="A1878" s="1">
        <v>48</v>
      </c>
      <c r="B1878" s="1">
        <v>31.5</v>
      </c>
      <c r="C1878" s="1"/>
      <c r="D1878" s="11"/>
      <c r="E1878">
        <f t="shared" si="41"/>
        <v>7.7941237499999996E-2</v>
      </c>
    </row>
    <row r="1879" spans="1:18" x14ac:dyDescent="0.25">
      <c r="A1879" s="4">
        <v>49</v>
      </c>
      <c r="B1879" s="1">
        <v>26</v>
      </c>
      <c r="C1879" s="1"/>
      <c r="D1879" s="11"/>
      <c r="E1879">
        <f t="shared" si="41"/>
        <v>5.3099799999999996E-2</v>
      </c>
    </row>
    <row r="1880" spans="1:18" x14ac:dyDescent="0.25">
      <c r="A1880" s="1">
        <v>50</v>
      </c>
      <c r="B1880" s="1">
        <v>28</v>
      </c>
      <c r="C1880" s="1"/>
      <c r="D1880" s="11"/>
      <c r="E1880">
        <f t="shared" si="41"/>
        <v>6.1583199999999998E-2</v>
      </c>
    </row>
    <row r="1881" spans="1:18" x14ac:dyDescent="0.25">
      <c r="A1881" s="4">
        <v>51</v>
      </c>
      <c r="B1881" s="1">
        <v>26.2</v>
      </c>
      <c r="C1881" s="1"/>
      <c r="D1881" s="11"/>
      <c r="E1881">
        <f t="shared" si="41"/>
        <v>5.3919861999999992E-2</v>
      </c>
    </row>
    <row r="1882" spans="1:18" x14ac:dyDescent="0.25">
      <c r="A1882" s="1">
        <v>52</v>
      </c>
      <c r="B1882" s="1">
        <v>31.5</v>
      </c>
      <c r="C1882" s="1"/>
      <c r="D1882" s="11"/>
      <c r="E1882">
        <f t="shared" si="41"/>
        <v>7.7941237499999996E-2</v>
      </c>
    </row>
    <row r="1883" spans="1:18" x14ac:dyDescent="0.25">
      <c r="A1883" s="11"/>
      <c r="B1883" s="11"/>
      <c r="C1883" s="11"/>
      <c r="D1883" s="11"/>
    </row>
    <row r="1884" spans="1:18" ht="15.75" thickBot="1" x14ac:dyDescent="0.3">
      <c r="A1884" s="11" t="s">
        <v>18</v>
      </c>
      <c r="C1884" s="11"/>
      <c r="D1884" s="11"/>
    </row>
    <row r="1885" spans="1:18" ht="45.75" thickBot="1" x14ac:dyDescent="0.3">
      <c r="A1885" s="5" t="s">
        <v>57</v>
      </c>
      <c r="B1885" s="7" t="s">
        <v>2</v>
      </c>
      <c r="C1885" s="6" t="s">
        <v>16</v>
      </c>
      <c r="D1885" s="11"/>
      <c r="H1885" s="23" t="s">
        <v>59</v>
      </c>
      <c r="I1885" s="23" t="s">
        <v>60</v>
      </c>
      <c r="J1885" s="23" t="s">
        <v>72</v>
      </c>
      <c r="K1885" s="23" t="s">
        <v>64</v>
      </c>
      <c r="L1885" s="23" t="s">
        <v>62</v>
      </c>
      <c r="M1885" s="23" t="s">
        <v>68</v>
      </c>
      <c r="N1885" s="23" t="s">
        <v>63</v>
      </c>
      <c r="O1885" s="23" t="s">
        <v>65</v>
      </c>
      <c r="P1885" s="23" t="s">
        <v>71</v>
      </c>
      <c r="Q1885" s="23" t="s">
        <v>61</v>
      </c>
      <c r="R1885" s="23" t="s">
        <v>75</v>
      </c>
    </row>
    <row r="1886" spans="1:18" x14ac:dyDescent="0.25">
      <c r="A1886" s="13">
        <v>1</v>
      </c>
      <c r="B1886" s="13">
        <v>22.3</v>
      </c>
      <c r="C1886" s="13">
        <v>19.7</v>
      </c>
      <c r="D1886" s="19"/>
      <c r="E1886">
        <f t="shared" si="41"/>
        <v>3.9062129500000001E-2</v>
      </c>
      <c r="H1886" s="22">
        <f>(C1886+C1889)/2</f>
        <v>17.55</v>
      </c>
      <c r="I1886" s="22">
        <v>7.4</v>
      </c>
      <c r="J1886" s="22">
        <v>1960</v>
      </c>
      <c r="K1886" s="22">
        <f>2020-J1886</f>
        <v>60</v>
      </c>
      <c r="L1886" s="22">
        <f>COUNT(B1886:B1893)</f>
        <v>8</v>
      </c>
      <c r="M1886" s="22">
        <f>SUM(E1886:E1893)</f>
        <v>0.20552450400000002</v>
      </c>
      <c r="N1886" s="22">
        <f>SUM(B1886:B1893)/L1886</f>
        <v>17.75</v>
      </c>
      <c r="O1886" s="22">
        <f>P1886/L1886</f>
        <v>0.19011016620000004</v>
      </c>
      <c r="P1886" s="22">
        <f>I1886*M1886</f>
        <v>1.5208813296000003</v>
      </c>
      <c r="Q1886" s="22">
        <v>8</v>
      </c>
      <c r="R1886" s="22" t="s">
        <v>96</v>
      </c>
    </row>
    <row r="1887" spans="1:18" x14ac:dyDescent="0.25">
      <c r="A1887" s="1">
        <v>2</v>
      </c>
      <c r="B1887" s="1">
        <v>18.7</v>
      </c>
      <c r="C1887" s="1"/>
      <c r="D1887" s="11"/>
      <c r="E1887">
        <f t="shared" si="41"/>
        <v>2.7468149499999997E-2</v>
      </c>
    </row>
    <row r="1888" spans="1:18" x14ac:dyDescent="0.25">
      <c r="A1888" s="4">
        <v>3</v>
      </c>
      <c r="B1888" s="1">
        <v>18</v>
      </c>
      <c r="C1888" s="1"/>
      <c r="D1888" s="11"/>
      <c r="E1888">
        <f t="shared" si="41"/>
        <v>2.5450199999999999E-2</v>
      </c>
    </row>
    <row r="1889" spans="1:18" x14ac:dyDescent="0.25">
      <c r="A1889" s="2">
        <v>4</v>
      </c>
      <c r="B1889" s="2">
        <v>23</v>
      </c>
      <c r="C1889" s="2">
        <v>15.4</v>
      </c>
      <c r="D1889" s="18"/>
      <c r="E1889">
        <f t="shared" si="41"/>
        <v>4.1552949999999998E-2</v>
      </c>
    </row>
    <row r="1890" spans="1:18" x14ac:dyDescent="0.25">
      <c r="A1890" s="4">
        <v>5</v>
      </c>
      <c r="B1890" s="1">
        <v>14</v>
      </c>
      <c r="C1890" s="1"/>
      <c r="D1890" s="11"/>
      <c r="E1890">
        <f t="shared" si="41"/>
        <v>1.5395799999999999E-2</v>
      </c>
    </row>
    <row r="1891" spans="1:18" x14ac:dyDescent="0.25">
      <c r="A1891" s="1">
        <v>6</v>
      </c>
      <c r="B1891" s="1">
        <v>12.5</v>
      </c>
      <c r="C1891" s="1"/>
      <c r="D1891" s="11"/>
      <c r="E1891">
        <f t="shared" si="41"/>
        <v>1.22734375E-2</v>
      </c>
    </row>
    <row r="1892" spans="1:18" x14ac:dyDescent="0.25">
      <c r="A1892" s="4">
        <v>7</v>
      </c>
      <c r="B1892" s="1">
        <v>15.5</v>
      </c>
      <c r="C1892" s="1"/>
      <c r="D1892" s="11"/>
      <c r="E1892">
        <f t="shared" si="41"/>
        <v>1.88716375E-2</v>
      </c>
    </row>
    <row r="1893" spans="1:18" x14ac:dyDescent="0.25">
      <c r="A1893" s="1">
        <v>8</v>
      </c>
      <c r="B1893" s="1">
        <v>18</v>
      </c>
      <c r="C1893" s="1"/>
      <c r="D1893" s="11"/>
      <c r="E1893">
        <f t="shared" si="41"/>
        <v>2.5450199999999999E-2</v>
      </c>
    </row>
    <row r="1894" spans="1:18" x14ac:dyDescent="0.25">
      <c r="A1894" s="11"/>
      <c r="B1894" s="11"/>
      <c r="C1894" s="11"/>
      <c r="D1894" s="11"/>
    </row>
    <row r="1895" spans="1:18" ht="15.75" thickBot="1" x14ac:dyDescent="0.3">
      <c r="A1895" s="11" t="s">
        <v>19</v>
      </c>
      <c r="C1895" s="11"/>
      <c r="D1895" s="11"/>
    </row>
    <row r="1896" spans="1:18" ht="45.75" thickBot="1" x14ac:dyDescent="0.3">
      <c r="A1896" s="5" t="s">
        <v>57</v>
      </c>
      <c r="B1896" s="7" t="s">
        <v>2</v>
      </c>
      <c r="C1896" s="6" t="s">
        <v>16</v>
      </c>
      <c r="D1896" s="11"/>
      <c r="H1896" s="23" t="s">
        <v>59</v>
      </c>
      <c r="I1896" s="23" t="s">
        <v>60</v>
      </c>
      <c r="J1896" s="23" t="s">
        <v>72</v>
      </c>
      <c r="K1896" s="23" t="s">
        <v>64</v>
      </c>
      <c r="L1896" s="23" t="s">
        <v>62</v>
      </c>
      <c r="M1896" s="23" t="s">
        <v>68</v>
      </c>
      <c r="N1896" s="23" t="s">
        <v>63</v>
      </c>
      <c r="O1896" s="23" t="s">
        <v>65</v>
      </c>
      <c r="P1896" s="23" t="s">
        <v>71</v>
      </c>
      <c r="Q1896" s="23" t="s">
        <v>61</v>
      </c>
      <c r="R1896" s="23" t="s">
        <v>75</v>
      </c>
    </row>
    <row r="1897" spans="1:18" x14ac:dyDescent="0.25">
      <c r="A1897" s="12">
        <v>1</v>
      </c>
      <c r="B1897" s="12">
        <v>38.6</v>
      </c>
      <c r="C1897" s="12">
        <v>19</v>
      </c>
      <c r="D1897" s="18"/>
      <c r="E1897">
        <f t="shared" si="41"/>
        <v>0.11703635799999999</v>
      </c>
      <c r="H1897" s="22">
        <f>(C1897+C1900)/2</f>
        <v>18.7</v>
      </c>
      <c r="I1897" s="22">
        <v>8.18</v>
      </c>
      <c r="J1897" s="22">
        <v>1960</v>
      </c>
      <c r="K1897" s="22">
        <f>2020-J1897</f>
        <v>60</v>
      </c>
      <c r="L1897" s="22">
        <f>COUNT(B1897:B1900)</f>
        <v>4</v>
      </c>
      <c r="M1897" s="22">
        <f>SUM(E1897:E1900)</f>
        <v>0.26248817849999995</v>
      </c>
      <c r="N1897" s="22">
        <f>SUM(B1897:B1900)/L1897</f>
        <v>28.024999999999999</v>
      </c>
      <c r="O1897" s="22">
        <f>P1897/L1897</f>
        <v>0.53678832503249985</v>
      </c>
      <c r="P1897" s="22">
        <f>I1897*M1897</f>
        <v>2.1471533001299994</v>
      </c>
      <c r="Q1897" s="22">
        <v>10</v>
      </c>
      <c r="R1897" s="22" t="s">
        <v>85</v>
      </c>
    </row>
    <row r="1898" spans="1:18" x14ac:dyDescent="0.25">
      <c r="A1898" s="1">
        <v>2</v>
      </c>
      <c r="B1898" s="1">
        <v>23.7</v>
      </c>
      <c r="C1898" s="1"/>
      <c r="D1898" s="11"/>
      <c r="E1898">
        <f t="shared" si="41"/>
        <v>4.4120749499999994E-2</v>
      </c>
    </row>
    <row r="1899" spans="1:18" x14ac:dyDescent="0.25">
      <c r="A1899" s="4">
        <v>3</v>
      </c>
      <c r="B1899" s="1">
        <v>19.899999999999999</v>
      </c>
      <c r="C1899" s="1"/>
      <c r="D1899" s="11"/>
      <c r="E1899">
        <f t="shared" si="41"/>
        <v>3.1106585499999995E-2</v>
      </c>
    </row>
    <row r="1900" spans="1:18" x14ac:dyDescent="0.25">
      <c r="A1900" s="3">
        <v>4</v>
      </c>
      <c r="B1900" s="3">
        <v>29.9</v>
      </c>
      <c r="C1900" s="3">
        <v>18.399999999999999</v>
      </c>
      <c r="D1900" s="19"/>
      <c r="E1900">
        <f t="shared" si="41"/>
        <v>7.0224485499999989E-2</v>
      </c>
    </row>
    <row r="1901" spans="1:18" x14ac:dyDescent="0.25">
      <c r="A1901" s="11"/>
      <c r="B1901" s="11"/>
      <c r="C1901" s="11"/>
      <c r="D1901" s="11"/>
    </row>
    <row r="1902" spans="1:18" ht="15.75" thickBot="1" x14ac:dyDescent="0.3">
      <c r="A1902" s="11" t="s">
        <v>134</v>
      </c>
      <c r="C1902" s="11"/>
      <c r="D1902" s="11"/>
    </row>
    <row r="1903" spans="1:18" ht="45.75" thickBot="1" x14ac:dyDescent="0.3">
      <c r="A1903" s="5" t="s">
        <v>57</v>
      </c>
      <c r="B1903" s="7" t="s">
        <v>2</v>
      </c>
      <c r="C1903" s="6" t="s">
        <v>16</v>
      </c>
      <c r="D1903" s="11"/>
      <c r="H1903" s="23" t="s">
        <v>59</v>
      </c>
      <c r="I1903" s="23" t="s">
        <v>60</v>
      </c>
      <c r="J1903" s="23" t="s">
        <v>72</v>
      </c>
      <c r="K1903" s="23" t="s">
        <v>64</v>
      </c>
      <c r="L1903" s="23" t="s">
        <v>62</v>
      </c>
      <c r="M1903" s="23" t="s">
        <v>68</v>
      </c>
      <c r="N1903" s="23" t="s">
        <v>63</v>
      </c>
      <c r="O1903" s="23" t="s">
        <v>65</v>
      </c>
      <c r="P1903" s="23" t="s">
        <v>71</v>
      </c>
      <c r="Q1903" s="23" t="s">
        <v>61</v>
      </c>
      <c r="R1903" s="23" t="s">
        <v>75</v>
      </c>
    </row>
    <row r="1904" spans="1:18" x14ac:dyDescent="0.25">
      <c r="A1904" s="4">
        <v>1</v>
      </c>
      <c r="B1904" s="4">
        <v>18</v>
      </c>
      <c r="C1904" s="4"/>
      <c r="D1904" s="11"/>
      <c r="E1904">
        <f t="shared" ref="E1904:E1965" si="42">(3.142*(B1904*B1904))/40000</f>
        <v>2.5450199999999999E-2</v>
      </c>
      <c r="H1904" s="22">
        <f>(C1948+C1953)/2</f>
        <v>19.899999999999999</v>
      </c>
      <c r="I1904" s="22">
        <v>8.7200000000000006</v>
      </c>
      <c r="J1904" s="22">
        <v>1959</v>
      </c>
      <c r="K1904" s="22">
        <f>2020-J1904</f>
        <v>61</v>
      </c>
      <c r="L1904" s="22">
        <f>COUNT(B1904:B2003)</f>
        <v>100</v>
      </c>
      <c r="M1904" s="22">
        <f>SUM(E1904:E2003)</f>
        <v>5.1421712785000011</v>
      </c>
      <c r="N1904" s="22">
        <f>SUM(B1904:B2003)/L1904</f>
        <v>24.670999999999989</v>
      </c>
      <c r="O1904" s="22">
        <f>P1904/L1904</f>
        <v>0.44839733548520017</v>
      </c>
      <c r="P1904" s="22">
        <f>I1904*M1904</f>
        <v>44.839733548520016</v>
      </c>
      <c r="Q1904" s="22">
        <v>6</v>
      </c>
      <c r="R1904" s="22" t="s">
        <v>108</v>
      </c>
    </row>
    <row r="1905" spans="1:5" x14ac:dyDescent="0.25">
      <c r="A1905" s="1">
        <v>2</v>
      </c>
      <c r="B1905" s="1">
        <v>18.100000000000001</v>
      </c>
      <c r="C1905" s="1"/>
      <c r="D1905" s="11"/>
      <c r="E1905">
        <f t="shared" si="42"/>
        <v>2.5733765500000005E-2</v>
      </c>
    </row>
    <row r="1906" spans="1:5" x14ac:dyDescent="0.25">
      <c r="A1906" s="4">
        <v>3</v>
      </c>
      <c r="B1906" s="1">
        <v>15</v>
      </c>
      <c r="C1906" s="1"/>
      <c r="D1906" s="11"/>
      <c r="E1906">
        <f t="shared" si="42"/>
        <v>1.7673749999999998E-2</v>
      </c>
    </row>
    <row r="1907" spans="1:5" x14ac:dyDescent="0.25">
      <c r="A1907" s="1">
        <v>4</v>
      </c>
      <c r="B1907" s="1">
        <v>36.9</v>
      </c>
      <c r="C1907" s="1"/>
      <c r="D1907" s="11"/>
      <c r="E1907">
        <f t="shared" si="42"/>
        <v>0.1069544655</v>
      </c>
    </row>
    <row r="1908" spans="1:5" x14ac:dyDescent="0.25">
      <c r="A1908" s="4">
        <v>5</v>
      </c>
      <c r="B1908" s="1">
        <v>26.1</v>
      </c>
      <c r="C1908" s="1"/>
      <c r="D1908" s="11"/>
      <c r="E1908">
        <f t="shared" si="42"/>
        <v>5.3509045500000005E-2</v>
      </c>
    </row>
    <row r="1909" spans="1:5" x14ac:dyDescent="0.25">
      <c r="A1909" s="1">
        <v>6</v>
      </c>
      <c r="B1909" s="1">
        <v>32</v>
      </c>
      <c r="C1909" s="1"/>
      <c r="D1909" s="11"/>
      <c r="E1909">
        <f t="shared" si="42"/>
        <v>8.0435199999999998E-2</v>
      </c>
    </row>
    <row r="1910" spans="1:5" x14ac:dyDescent="0.25">
      <c r="A1910" s="4">
        <v>7</v>
      </c>
      <c r="B1910" s="1">
        <v>24.9</v>
      </c>
      <c r="C1910" s="1"/>
      <c r="D1910" s="11"/>
      <c r="E1910">
        <f t="shared" si="42"/>
        <v>4.870178549999999E-2</v>
      </c>
    </row>
    <row r="1911" spans="1:5" x14ac:dyDescent="0.25">
      <c r="A1911" s="1">
        <v>8</v>
      </c>
      <c r="B1911" s="1">
        <v>16</v>
      </c>
      <c r="C1911" s="1"/>
      <c r="D1911" s="11"/>
      <c r="E1911">
        <f t="shared" si="42"/>
        <v>2.01088E-2</v>
      </c>
    </row>
    <row r="1912" spans="1:5" x14ac:dyDescent="0.25">
      <c r="A1912" s="4">
        <v>9</v>
      </c>
      <c r="B1912" s="1">
        <v>36.4</v>
      </c>
      <c r="C1912" s="1"/>
      <c r="D1912" s="11"/>
      <c r="E1912">
        <f t="shared" si="42"/>
        <v>0.10407560799999999</v>
      </c>
    </row>
    <row r="1913" spans="1:5" x14ac:dyDescent="0.25">
      <c r="A1913" s="1">
        <v>10</v>
      </c>
      <c r="B1913" s="1">
        <v>29.7</v>
      </c>
      <c r="C1913" s="1"/>
      <c r="D1913" s="11"/>
      <c r="E1913">
        <f t="shared" si="42"/>
        <v>6.9288169499999996E-2</v>
      </c>
    </row>
    <row r="1914" spans="1:5" x14ac:dyDescent="0.25">
      <c r="A1914" s="4">
        <v>11</v>
      </c>
      <c r="B1914" s="1">
        <v>38.700000000000003</v>
      </c>
      <c r="C1914" s="1"/>
      <c r="D1914" s="11"/>
      <c r="E1914">
        <f t="shared" si="42"/>
        <v>0.11764354950000001</v>
      </c>
    </row>
    <row r="1915" spans="1:5" x14ac:dyDescent="0.25">
      <c r="A1915" s="1">
        <v>12</v>
      </c>
      <c r="B1915" s="1">
        <v>27.4</v>
      </c>
      <c r="C1915" s="1"/>
      <c r="D1915" s="11"/>
      <c r="E1915">
        <f t="shared" si="42"/>
        <v>5.897219799999999E-2</v>
      </c>
    </row>
    <row r="1916" spans="1:5" x14ac:dyDescent="0.25">
      <c r="A1916" s="4">
        <v>13</v>
      </c>
      <c r="B1916" s="1">
        <v>26.9</v>
      </c>
      <c r="C1916" s="1"/>
      <c r="D1916" s="11"/>
      <c r="E1916">
        <f t="shared" si="42"/>
        <v>5.6839565499999994E-2</v>
      </c>
    </row>
    <row r="1917" spans="1:5" x14ac:dyDescent="0.25">
      <c r="A1917" s="1">
        <v>14</v>
      </c>
      <c r="B1917" s="1">
        <v>19.3</v>
      </c>
      <c r="C1917" s="1"/>
      <c r="D1917" s="11"/>
      <c r="E1917">
        <f t="shared" si="42"/>
        <v>2.9259089499999998E-2</v>
      </c>
    </row>
    <row r="1918" spans="1:5" x14ac:dyDescent="0.25">
      <c r="A1918" s="4">
        <v>15</v>
      </c>
      <c r="B1918" s="1">
        <v>16.5</v>
      </c>
      <c r="C1918" s="1"/>
      <c r="D1918" s="11"/>
      <c r="E1918">
        <f t="shared" si="42"/>
        <v>2.1385237500000001E-2</v>
      </c>
    </row>
    <row r="1919" spans="1:5" x14ac:dyDescent="0.25">
      <c r="A1919" s="1">
        <v>16</v>
      </c>
      <c r="B1919" s="1">
        <v>16</v>
      </c>
      <c r="C1919" s="1"/>
      <c r="D1919" s="11"/>
      <c r="E1919">
        <f t="shared" si="42"/>
        <v>2.01088E-2</v>
      </c>
    </row>
    <row r="1920" spans="1:5" x14ac:dyDescent="0.25">
      <c r="A1920" s="4">
        <v>17</v>
      </c>
      <c r="B1920" s="1">
        <v>25.8</v>
      </c>
      <c r="C1920" s="1"/>
      <c r="D1920" s="11"/>
      <c r="E1920">
        <f t="shared" si="42"/>
        <v>5.2286022000000001E-2</v>
      </c>
    </row>
    <row r="1921" spans="1:5" x14ac:dyDescent="0.25">
      <c r="A1921" s="1">
        <v>18</v>
      </c>
      <c r="B1921" s="1">
        <v>23.3</v>
      </c>
      <c r="C1921" s="1"/>
      <c r="D1921" s="11"/>
      <c r="E1921">
        <f t="shared" si="42"/>
        <v>4.2644009499999996E-2</v>
      </c>
    </row>
    <row r="1922" spans="1:5" x14ac:dyDescent="0.25">
      <c r="A1922" s="4">
        <v>19</v>
      </c>
      <c r="B1922" s="1">
        <v>21</v>
      </c>
      <c r="C1922" s="1"/>
      <c r="D1922" s="11"/>
      <c r="E1922">
        <f t="shared" si="42"/>
        <v>3.4640549999999999E-2</v>
      </c>
    </row>
    <row r="1923" spans="1:5" x14ac:dyDescent="0.25">
      <c r="A1923" s="1">
        <v>20</v>
      </c>
      <c r="B1923" s="1">
        <v>23</v>
      </c>
      <c r="C1923" s="1"/>
      <c r="D1923" s="11"/>
      <c r="E1923">
        <f t="shared" si="42"/>
        <v>4.1552949999999998E-2</v>
      </c>
    </row>
    <row r="1924" spans="1:5" x14ac:dyDescent="0.25">
      <c r="A1924" s="4">
        <v>21</v>
      </c>
      <c r="B1924" s="1">
        <v>28.9</v>
      </c>
      <c r="C1924" s="1"/>
      <c r="D1924" s="11"/>
      <c r="E1924">
        <f t="shared" si="42"/>
        <v>6.5605745499999993E-2</v>
      </c>
    </row>
    <row r="1925" spans="1:5" x14ac:dyDescent="0.25">
      <c r="A1925" s="1">
        <v>22</v>
      </c>
      <c r="B1925" s="1">
        <v>22.2</v>
      </c>
      <c r="C1925" s="1"/>
      <c r="D1925" s="11"/>
      <c r="E1925">
        <f t="shared" si="42"/>
        <v>3.8712581999999995E-2</v>
      </c>
    </row>
    <row r="1926" spans="1:5" x14ac:dyDescent="0.25">
      <c r="A1926" s="4">
        <v>23</v>
      </c>
      <c r="B1926" s="1">
        <v>25.1</v>
      </c>
      <c r="C1926" s="1"/>
      <c r="D1926" s="11"/>
      <c r="E1926">
        <f t="shared" si="42"/>
        <v>4.9487285500000006E-2</v>
      </c>
    </row>
    <row r="1927" spans="1:5" x14ac:dyDescent="0.25">
      <c r="A1927" s="1">
        <v>24</v>
      </c>
      <c r="B1927" s="1">
        <v>16.2</v>
      </c>
      <c r="C1927" s="1"/>
      <c r="D1927" s="11"/>
      <c r="E1927">
        <f t="shared" si="42"/>
        <v>2.0614661999999999E-2</v>
      </c>
    </row>
    <row r="1928" spans="1:5" x14ac:dyDescent="0.25">
      <c r="A1928" s="4">
        <v>25</v>
      </c>
      <c r="B1928" s="1">
        <v>23.1</v>
      </c>
      <c r="C1928" s="1"/>
      <c r="D1928" s="11"/>
      <c r="E1928">
        <f t="shared" si="42"/>
        <v>4.1915065499999994E-2</v>
      </c>
    </row>
    <row r="1929" spans="1:5" x14ac:dyDescent="0.25">
      <c r="A1929" s="1">
        <v>26</v>
      </c>
      <c r="B1929" s="1">
        <v>21.8</v>
      </c>
      <c r="C1929" s="1"/>
      <c r="D1929" s="11"/>
      <c r="E1929">
        <f t="shared" si="42"/>
        <v>3.7330101999999997E-2</v>
      </c>
    </row>
    <row r="1930" spans="1:5" x14ac:dyDescent="0.25">
      <c r="A1930" s="4">
        <v>27</v>
      </c>
      <c r="B1930" s="1">
        <v>21</v>
      </c>
      <c r="C1930" s="1"/>
      <c r="D1930" s="11"/>
      <c r="E1930">
        <f t="shared" si="42"/>
        <v>3.4640549999999999E-2</v>
      </c>
    </row>
    <row r="1931" spans="1:5" x14ac:dyDescent="0.25">
      <c r="A1931" s="1">
        <v>28</v>
      </c>
      <c r="B1931" s="1">
        <v>16</v>
      </c>
      <c r="C1931" s="1"/>
      <c r="D1931" s="11"/>
      <c r="E1931">
        <f t="shared" si="42"/>
        <v>2.01088E-2</v>
      </c>
    </row>
    <row r="1932" spans="1:5" x14ac:dyDescent="0.25">
      <c r="A1932" s="4">
        <v>29</v>
      </c>
      <c r="B1932" s="1">
        <v>27.9</v>
      </c>
      <c r="C1932" s="1"/>
      <c r="D1932" s="11"/>
      <c r="E1932">
        <f t="shared" si="42"/>
        <v>6.1144105500000004E-2</v>
      </c>
    </row>
    <row r="1933" spans="1:5" x14ac:dyDescent="0.25">
      <c r="A1933" s="1">
        <v>30</v>
      </c>
      <c r="B1933" s="1">
        <v>24.7</v>
      </c>
      <c r="C1933" s="1"/>
      <c r="D1933" s="11"/>
      <c r="E1933">
        <f t="shared" si="42"/>
        <v>4.7922569499999991E-2</v>
      </c>
    </row>
    <row r="1934" spans="1:5" x14ac:dyDescent="0.25">
      <c r="A1934" s="4">
        <v>31</v>
      </c>
      <c r="B1934" s="1">
        <v>21.9</v>
      </c>
      <c r="C1934" s="1"/>
      <c r="D1934" s="11"/>
      <c r="E1934">
        <f t="shared" si="42"/>
        <v>3.7673365499999993E-2</v>
      </c>
    </row>
    <row r="1935" spans="1:5" x14ac:dyDescent="0.25">
      <c r="A1935" s="1">
        <v>32</v>
      </c>
      <c r="B1935" s="1">
        <v>25</v>
      </c>
      <c r="C1935" s="1"/>
      <c r="D1935" s="11"/>
      <c r="E1935">
        <f t="shared" si="42"/>
        <v>4.9093749999999999E-2</v>
      </c>
    </row>
    <row r="1936" spans="1:5" x14ac:dyDescent="0.25">
      <c r="A1936" s="4">
        <v>33</v>
      </c>
      <c r="B1936" s="1">
        <v>29.5</v>
      </c>
      <c r="C1936" s="1"/>
      <c r="D1936" s="11"/>
      <c r="E1936">
        <f t="shared" si="42"/>
        <v>6.8358137499999999E-2</v>
      </c>
    </row>
    <row r="1937" spans="1:5" x14ac:dyDescent="0.25">
      <c r="A1937" s="1">
        <v>34</v>
      </c>
      <c r="B1937" s="1">
        <v>18.3</v>
      </c>
      <c r="C1937" s="1"/>
      <c r="D1937" s="11"/>
      <c r="E1937">
        <f t="shared" si="42"/>
        <v>2.6305609500000004E-2</v>
      </c>
    </row>
    <row r="1938" spans="1:5" x14ac:dyDescent="0.25">
      <c r="A1938" s="4">
        <v>35</v>
      </c>
      <c r="B1938" s="1">
        <v>15.6</v>
      </c>
      <c r="C1938" s="1"/>
      <c r="D1938" s="11"/>
      <c r="E1938">
        <f t="shared" si="42"/>
        <v>1.9115928000000001E-2</v>
      </c>
    </row>
    <row r="1939" spans="1:5" x14ac:dyDescent="0.25">
      <c r="A1939" s="1">
        <v>36</v>
      </c>
      <c r="B1939" s="1">
        <v>34</v>
      </c>
      <c r="C1939" s="1"/>
      <c r="D1939" s="11"/>
      <c r="E1939">
        <f t="shared" si="42"/>
        <v>9.0803800000000004E-2</v>
      </c>
    </row>
    <row r="1940" spans="1:5" x14ac:dyDescent="0.25">
      <c r="A1940" s="4">
        <v>37</v>
      </c>
      <c r="B1940" s="1">
        <v>23</v>
      </c>
      <c r="C1940" s="1"/>
      <c r="D1940" s="11"/>
      <c r="E1940">
        <f t="shared" si="42"/>
        <v>4.1552949999999998E-2</v>
      </c>
    </row>
    <row r="1941" spans="1:5" x14ac:dyDescent="0.25">
      <c r="A1941" s="1">
        <v>38</v>
      </c>
      <c r="B1941" s="1">
        <v>19.3</v>
      </c>
      <c r="C1941" s="1"/>
      <c r="D1941" s="11"/>
      <c r="E1941">
        <f t="shared" si="42"/>
        <v>2.9259089499999998E-2</v>
      </c>
    </row>
    <row r="1942" spans="1:5" x14ac:dyDescent="0.25">
      <c r="A1942" s="4">
        <v>39</v>
      </c>
      <c r="B1942" s="1">
        <v>27</v>
      </c>
      <c r="C1942" s="1"/>
      <c r="D1942" s="11"/>
      <c r="E1942">
        <f t="shared" si="42"/>
        <v>5.726295E-2</v>
      </c>
    </row>
    <row r="1943" spans="1:5" x14ac:dyDescent="0.25">
      <c r="A1943" s="1">
        <v>40</v>
      </c>
      <c r="B1943" s="1">
        <v>20</v>
      </c>
      <c r="C1943" s="1"/>
      <c r="D1943" s="11"/>
      <c r="E1943">
        <f t="shared" si="42"/>
        <v>3.1419999999999997E-2</v>
      </c>
    </row>
    <row r="1944" spans="1:5" x14ac:dyDescent="0.25">
      <c r="A1944" s="4">
        <v>41</v>
      </c>
      <c r="B1944" s="1">
        <v>16.100000000000001</v>
      </c>
      <c r="C1944" s="1"/>
      <c r="D1944" s="11"/>
      <c r="E1944">
        <f t="shared" si="42"/>
        <v>2.0360945500000002E-2</v>
      </c>
    </row>
    <row r="1945" spans="1:5" x14ac:dyDescent="0.25">
      <c r="A1945" s="1">
        <v>42</v>
      </c>
      <c r="B1945" s="1">
        <v>29</v>
      </c>
      <c r="C1945" s="1"/>
      <c r="D1945" s="11"/>
      <c r="E1945">
        <f t="shared" si="42"/>
        <v>6.6060549999999996E-2</v>
      </c>
    </row>
    <row r="1946" spans="1:5" x14ac:dyDescent="0.25">
      <c r="A1946" s="4">
        <v>43</v>
      </c>
      <c r="B1946" s="1">
        <v>12.6</v>
      </c>
      <c r="C1946" s="1"/>
      <c r="D1946" s="11"/>
      <c r="E1946">
        <f t="shared" si="42"/>
        <v>1.2470597999999998E-2</v>
      </c>
    </row>
    <row r="1947" spans="1:5" x14ac:dyDescent="0.25">
      <c r="A1947" s="1">
        <v>44</v>
      </c>
      <c r="B1947" s="1">
        <v>24.2</v>
      </c>
      <c r="C1947" s="1"/>
      <c r="D1947" s="11"/>
      <c r="E1947">
        <f t="shared" si="42"/>
        <v>4.6002021999999997E-2</v>
      </c>
    </row>
    <row r="1948" spans="1:5" x14ac:dyDescent="0.25">
      <c r="A1948" s="13">
        <v>45</v>
      </c>
      <c r="B1948" s="3">
        <v>41</v>
      </c>
      <c r="C1948" s="3">
        <v>18.100000000000001</v>
      </c>
      <c r="D1948" s="19"/>
      <c r="E1948">
        <f t="shared" si="42"/>
        <v>0.13204255000000001</v>
      </c>
    </row>
    <row r="1949" spans="1:5" x14ac:dyDescent="0.25">
      <c r="A1949" s="1">
        <v>46</v>
      </c>
      <c r="B1949" s="1">
        <v>24</v>
      </c>
      <c r="C1949" s="1"/>
      <c r="D1949" s="11"/>
      <c r="E1949">
        <f t="shared" si="42"/>
        <v>4.5244799999999995E-2</v>
      </c>
    </row>
    <row r="1950" spans="1:5" x14ac:dyDescent="0.25">
      <c r="A1950" s="4">
        <v>47</v>
      </c>
      <c r="B1950" s="1">
        <v>21</v>
      </c>
      <c r="C1950" s="1"/>
      <c r="D1950" s="11"/>
      <c r="E1950">
        <f t="shared" si="42"/>
        <v>3.4640549999999999E-2</v>
      </c>
    </row>
    <row r="1951" spans="1:5" x14ac:dyDescent="0.25">
      <c r="A1951" s="1">
        <v>48</v>
      </c>
      <c r="B1951" s="1">
        <v>28.1</v>
      </c>
      <c r="C1951" s="1"/>
      <c r="D1951" s="11"/>
      <c r="E1951">
        <f t="shared" si="42"/>
        <v>6.2023865500000011E-2</v>
      </c>
    </row>
    <row r="1952" spans="1:5" x14ac:dyDescent="0.25">
      <c r="A1952" s="4">
        <v>49</v>
      </c>
      <c r="B1952" s="1">
        <v>23.5</v>
      </c>
      <c r="C1952" s="1"/>
      <c r="D1952" s="11"/>
      <c r="E1952">
        <f t="shared" si="42"/>
        <v>4.3379237500000001E-2</v>
      </c>
    </row>
    <row r="1953" spans="1:5" x14ac:dyDescent="0.25">
      <c r="A1953" s="2">
        <v>50</v>
      </c>
      <c r="B1953" s="2">
        <v>42.6</v>
      </c>
      <c r="C1953" s="2">
        <v>21.7</v>
      </c>
      <c r="D1953" s="18"/>
      <c r="E1953">
        <f t="shared" si="42"/>
        <v>0.14254939800000002</v>
      </c>
    </row>
    <row r="1954" spans="1:5" x14ac:dyDescent="0.25">
      <c r="A1954" s="4">
        <v>51</v>
      </c>
      <c r="B1954" s="1">
        <v>24.2</v>
      </c>
      <c r="C1954" s="1"/>
      <c r="D1954" s="11"/>
      <c r="E1954">
        <f t="shared" si="42"/>
        <v>4.6002021999999997E-2</v>
      </c>
    </row>
    <row r="1955" spans="1:5" x14ac:dyDescent="0.25">
      <c r="A1955" s="1">
        <v>52</v>
      </c>
      <c r="B1955" s="1">
        <v>26.1</v>
      </c>
      <c r="C1955" s="1"/>
      <c r="D1955" s="11"/>
      <c r="E1955">
        <f t="shared" si="42"/>
        <v>5.3509045500000005E-2</v>
      </c>
    </row>
    <row r="1956" spans="1:5" x14ac:dyDescent="0.25">
      <c r="A1956" s="4">
        <v>53</v>
      </c>
      <c r="B1956" s="1">
        <v>18.2</v>
      </c>
      <c r="C1956" s="1"/>
      <c r="D1956" s="11"/>
      <c r="E1956">
        <f t="shared" si="42"/>
        <v>2.6018901999999997E-2</v>
      </c>
    </row>
    <row r="1957" spans="1:5" x14ac:dyDescent="0.25">
      <c r="A1957" s="1">
        <v>54</v>
      </c>
      <c r="B1957" s="1">
        <v>23.5</v>
      </c>
      <c r="C1957" s="1"/>
      <c r="D1957" s="11"/>
      <c r="E1957">
        <f t="shared" si="42"/>
        <v>4.3379237500000001E-2</v>
      </c>
    </row>
    <row r="1958" spans="1:5" x14ac:dyDescent="0.25">
      <c r="A1958" s="4">
        <v>55</v>
      </c>
      <c r="B1958" s="1">
        <v>21.5</v>
      </c>
      <c r="C1958" s="1"/>
      <c r="D1958" s="11"/>
      <c r="E1958">
        <f t="shared" si="42"/>
        <v>3.6309737500000001E-2</v>
      </c>
    </row>
    <row r="1959" spans="1:5" x14ac:dyDescent="0.25">
      <c r="A1959" s="1">
        <v>56</v>
      </c>
      <c r="B1959" s="1">
        <v>17.3</v>
      </c>
      <c r="C1959" s="1"/>
      <c r="D1959" s="11"/>
      <c r="E1959">
        <f t="shared" si="42"/>
        <v>2.3509229499999999E-2</v>
      </c>
    </row>
    <row r="1960" spans="1:5" x14ac:dyDescent="0.25">
      <c r="A1960" s="4">
        <v>57</v>
      </c>
      <c r="B1960" s="1">
        <v>23</v>
      </c>
      <c r="C1960" s="1"/>
      <c r="D1960" s="11"/>
      <c r="E1960">
        <f t="shared" si="42"/>
        <v>4.1552949999999998E-2</v>
      </c>
    </row>
    <row r="1961" spans="1:5" x14ac:dyDescent="0.25">
      <c r="A1961" s="1">
        <v>58</v>
      </c>
      <c r="B1961" s="1">
        <v>26.9</v>
      </c>
      <c r="C1961" s="1"/>
      <c r="D1961" s="11"/>
      <c r="E1961">
        <f t="shared" si="42"/>
        <v>5.6839565499999994E-2</v>
      </c>
    </row>
    <row r="1962" spans="1:5" x14ac:dyDescent="0.25">
      <c r="A1962" s="4">
        <v>59</v>
      </c>
      <c r="B1962" s="1">
        <v>24.1</v>
      </c>
      <c r="C1962" s="1"/>
      <c r="D1962" s="11"/>
      <c r="E1962">
        <f t="shared" si="42"/>
        <v>4.5622625500000007E-2</v>
      </c>
    </row>
    <row r="1963" spans="1:5" x14ac:dyDescent="0.25">
      <c r="A1963" s="1">
        <v>60</v>
      </c>
      <c r="B1963" s="1">
        <v>35.9</v>
      </c>
      <c r="C1963" s="1"/>
      <c r="D1963" s="11"/>
      <c r="E1963">
        <f t="shared" si="42"/>
        <v>0.10123602549999999</v>
      </c>
    </row>
    <row r="1964" spans="1:5" x14ac:dyDescent="0.25">
      <c r="A1964" s="4">
        <v>61</v>
      </c>
      <c r="B1964" s="1">
        <v>22</v>
      </c>
      <c r="C1964" s="1"/>
      <c r="D1964" s="11"/>
      <c r="E1964">
        <f t="shared" si="42"/>
        <v>3.8018200000000002E-2</v>
      </c>
    </row>
    <row r="1965" spans="1:5" x14ac:dyDescent="0.25">
      <c r="A1965" s="1">
        <v>62</v>
      </c>
      <c r="B1965" s="1">
        <v>17.100000000000001</v>
      </c>
      <c r="C1965" s="1"/>
      <c r="D1965" s="11"/>
      <c r="E1965">
        <f t="shared" si="42"/>
        <v>2.2968805500000002E-2</v>
      </c>
    </row>
    <row r="1966" spans="1:5" x14ac:dyDescent="0.25">
      <c r="A1966" s="4">
        <v>63</v>
      </c>
      <c r="B1966" s="1">
        <v>23.1</v>
      </c>
      <c r="C1966" s="1"/>
      <c r="D1966" s="11"/>
      <c r="E1966">
        <f t="shared" ref="E1966:E2029" si="43">(3.142*(B1966*B1966))/40000</f>
        <v>4.1915065499999994E-2</v>
      </c>
    </row>
    <row r="1967" spans="1:5" x14ac:dyDescent="0.25">
      <c r="A1967" s="1">
        <v>64</v>
      </c>
      <c r="B1967" s="1">
        <v>15.6</v>
      </c>
      <c r="C1967" s="1"/>
      <c r="D1967" s="11"/>
      <c r="E1967">
        <f t="shared" si="43"/>
        <v>1.9115928000000001E-2</v>
      </c>
    </row>
    <row r="1968" spans="1:5" x14ac:dyDescent="0.25">
      <c r="A1968" s="4">
        <v>65</v>
      </c>
      <c r="B1968" s="1">
        <v>13.5</v>
      </c>
      <c r="C1968" s="1"/>
      <c r="D1968" s="11"/>
      <c r="E1968">
        <f t="shared" si="43"/>
        <v>1.43157375E-2</v>
      </c>
    </row>
    <row r="1969" spans="1:5" x14ac:dyDescent="0.25">
      <c r="A1969" s="1">
        <v>66</v>
      </c>
      <c r="B1969" s="1">
        <v>26.5</v>
      </c>
      <c r="C1969" s="1"/>
      <c r="D1969" s="11"/>
      <c r="E1969">
        <f t="shared" si="43"/>
        <v>5.5161737500000002E-2</v>
      </c>
    </row>
    <row r="1970" spans="1:5" x14ac:dyDescent="0.25">
      <c r="A1970" s="4">
        <v>67</v>
      </c>
      <c r="B1970" s="1">
        <v>27.8</v>
      </c>
      <c r="C1970" s="1"/>
      <c r="D1970" s="11"/>
      <c r="E1970">
        <f t="shared" si="43"/>
        <v>6.0706582000000002E-2</v>
      </c>
    </row>
    <row r="1971" spans="1:5" x14ac:dyDescent="0.25">
      <c r="A1971" s="1">
        <v>68</v>
      </c>
      <c r="B1971" s="1">
        <v>29.5</v>
      </c>
      <c r="C1971" s="1"/>
      <c r="D1971" s="11"/>
      <c r="E1971">
        <f t="shared" si="43"/>
        <v>6.8358137499999999E-2</v>
      </c>
    </row>
    <row r="1972" spans="1:5" x14ac:dyDescent="0.25">
      <c r="A1972" s="4">
        <v>69</v>
      </c>
      <c r="B1972" s="1">
        <v>36.1</v>
      </c>
      <c r="C1972" s="1"/>
      <c r="D1972" s="11"/>
      <c r="E1972">
        <f t="shared" si="43"/>
        <v>0.10236714550000001</v>
      </c>
    </row>
    <row r="1973" spans="1:5" x14ac:dyDescent="0.25">
      <c r="A1973" s="1">
        <v>70</v>
      </c>
      <c r="B1973" s="1">
        <v>25.3</v>
      </c>
      <c r="C1973" s="1"/>
      <c r="D1973" s="11"/>
      <c r="E1973">
        <f t="shared" si="43"/>
        <v>5.0279069500000002E-2</v>
      </c>
    </row>
    <row r="1974" spans="1:5" x14ac:dyDescent="0.25">
      <c r="A1974" s="4">
        <v>71</v>
      </c>
      <c r="B1974" s="1">
        <v>27.1</v>
      </c>
      <c r="C1974" s="1"/>
      <c r="D1974" s="11"/>
      <c r="E1974">
        <f t="shared" si="43"/>
        <v>5.7687905499999997E-2</v>
      </c>
    </row>
    <row r="1975" spans="1:5" x14ac:dyDescent="0.25">
      <c r="A1975" s="1">
        <v>72</v>
      </c>
      <c r="B1975" s="1">
        <v>22</v>
      </c>
      <c r="C1975" s="1"/>
      <c r="D1975" s="11"/>
      <c r="E1975">
        <f t="shared" si="43"/>
        <v>3.8018200000000002E-2</v>
      </c>
    </row>
    <row r="1976" spans="1:5" x14ac:dyDescent="0.25">
      <c r="A1976" s="4">
        <v>73</v>
      </c>
      <c r="B1976" s="1">
        <v>36.299999999999997</v>
      </c>
      <c r="C1976" s="1"/>
      <c r="D1976" s="11"/>
      <c r="E1976">
        <f t="shared" si="43"/>
        <v>0.10350454949999999</v>
      </c>
    </row>
    <row r="1977" spans="1:5" x14ac:dyDescent="0.25">
      <c r="A1977" s="1">
        <v>74</v>
      </c>
      <c r="B1977" s="1">
        <v>38.5</v>
      </c>
      <c r="C1977" s="1"/>
      <c r="D1977" s="11"/>
      <c r="E1977">
        <f t="shared" si="43"/>
        <v>0.11643073749999999</v>
      </c>
    </row>
    <row r="1978" spans="1:5" x14ac:dyDescent="0.25">
      <c r="A1978" s="4">
        <v>75</v>
      </c>
      <c r="B1978" s="1">
        <v>24</v>
      </c>
      <c r="C1978" s="1"/>
      <c r="D1978" s="11"/>
      <c r="E1978">
        <f t="shared" si="43"/>
        <v>4.5244799999999995E-2</v>
      </c>
    </row>
    <row r="1979" spans="1:5" x14ac:dyDescent="0.25">
      <c r="A1979" s="1">
        <v>76</v>
      </c>
      <c r="B1979" s="1">
        <v>31.6</v>
      </c>
      <c r="C1979" s="1"/>
      <c r="D1979" s="11"/>
      <c r="E1979">
        <f t="shared" si="43"/>
        <v>7.8436887999999996E-2</v>
      </c>
    </row>
    <row r="1980" spans="1:5" x14ac:dyDescent="0.25">
      <c r="A1980" s="4">
        <v>77</v>
      </c>
      <c r="B1980" s="1">
        <v>27</v>
      </c>
      <c r="C1980" s="1"/>
      <c r="D1980" s="11"/>
      <c r="E1980">
        <f t="shared" si="43"/>
        <v>5.726295E-2</v>
      </c>
    </row>
    <row r="1981" spans="1:5" x14ac:dyDescent="0.25">
      <c r="A1981" s="1">
        <v>78</v>
      </c>
      <c r="B1981" s="1">
        <v>14</v>
      </c>
      <c r="C1981" s="1"/>
      <c r="D1981" s="11"/>
      <c r="E1981">
        <f t="shared" si="43"/>
        <v>1.5395799999999999E-2</v>
      </c>
    </row>
    <row r="1982" spans="1:5" x14ac:dyDescent="0.25">
      <c r="A1982" s="4">
        <v>79</v>
      </c>
      <c r="B1982" s="1">
        <v>29.2</v>
      </c>
      <c r="C1982" s="1"/>
      <c r="D1982" s="11"/>
      <c r="E1982">
        <f t="shared" si="43"/>
        <v>6.6974871999999991E-2</v>
      </c>
    </row>
    <row r="1983" spans="1:5" x14ac:dyDescent="0.25">
      <c r="A1983" s="1">
        <v>80</v>
      </c>
      <c r="B1983" s="1">
        <v>37.299999999999997</v>
      </c>
      <c r="C1983" s="1"/>
      <c r="D1983" s="11"/>
      <c r="E1983">
        <f t="shared" si="43"/>
        <v>0.10928582949999997</v>
      </c>
    </row>
    <row r="1984" spans="1:5" x14ac:dyDescent="0.25">
      <c r="A1984" s="4">
        <v>81</v>
      </c>
      <c r="B1984" s="1">
        <v>12</v>
      </c>
      <c r="C1984" s="1"/>
      <c r="D1984" s="11"/>
      <c r="E1984">
        <f t="shared" si="43"/>
        <v>1.1311199999999999E-2</v>
      </c>
    </row>
    <row r="1985" spans="1:5" x14ac:dyDescent="0.25">
      <c r="A1985" s="1">
        <v>82</v>
      </c>
      <c r="B1985" s="1">
        <v>26</v>
      </c>
      <c r="C1985" s="1"/>
      <c r="D1985" s="11"/>
      <c r="E1985">
        <f t="shared" si="43"/>
        <v>5.3099799999999996E-2</v>
      </c>
    </row>
    <row r="1986" spans="1:5" x14ac:dyDescent="0.25">
      <c r="A1986" s="4">
        <v>83</v>
      </c>
      <c r="B1986" s="1">
        <v>16.2</v>
      </c>
      <c r="C1986" s="1"/>
      <c r="D1986" s="11"/>
      <c r="E1986">
        <f t="shared" si="43"/>
        <v>2.0614661999999999E-2</v>
      </c>
    </row>
    <row r="1987" spans="1:5" x14ac:dyDescent="0.25">
      <c r="A1987" s="1">
        <v>84</v>
      </c>
      <c r="B1987" s="1">
        <v>30.6</v>
      </c>
      <c r="C1987" s="1"/>
      <c r="D1987" s="11"/>
      <c r="E1987">
        <f t="shared" si="43"/>
        <v>7.3551078000000006E-2</v>
      </c>
    </row>
    <row r="1988" spans="1:5" x14ac:dyDescent="0.25">
      <c r="A1988" s="4">
        <v>85</v>
      </c>
      <c r="B1988" s="1">
        <v>23.7</v>
      </c>
      <c r="C1988" s="1"/>
      <c r="D1988" s="11"/>
      <c r="E1988">
        <f t="shared" si="43"/>
        <v>4.4120749499999994E-2</v>
      </c>
    </row>
    <row r="1989" spans="1:5" x14ac:dyDescent="0.25">
      <c r="A1989" s="1">
        <v>86</v>
      </c>
      <c r="B1989" s="1">
        <v>21</v>
      </c>
      <c r="C1989" s="1"/>
      <c r="D1989" s="11"/>
      <c r="E1989">
        <f t="shared" si="43"/>
        <v>3.4640549999999999E-2</v>
      </c>
    </row>
    <row r="1990" spans="1:5" x14ac:dyDescent="0.25">
      <c r="A1990" s="4">
        <v>87</v>
      </c>
      <c r="B1990" s="1">
        <v>26.5</v>
      </c>
      <c r="C1990" s="1"/>
      <c r="D1990" s="11"/>
      <c r="E1990">
        <f t="shared" si="43"/>
        <v>5.5161737500000002E-2</v>
      </c>
    </row>
    <row r="1991" spans="1:5" x14ac:dyDescent="0.25">
      <c r="A1991" s="1">
        <v>88</v>
      </c>
      <c r="B1991" s="1">
        <v>30.2</v>
      </c>
      <c r="C1991" s="1"/>
      <c r="D1991" s="11"/>
      <c r="E1991">
        <f t="shared" si="43"/>
        <v>7.1640741999999993E-2</v>
      </c>
    </row>
    <row r="1992" spans="1:5" x14ac:dyDescent="0.25">
      <c r="A1992" s="4">
        <v>89</v>
      </c>
      <c r="B1992" s="1">
        <v>22.6</v>
      </c>
      <c r="C1992" s="1"/>
      <c r="D1992" s="11"/>
      <c r="E1992">
        <f t="shared" si="43"/>
        <v>4.0120198000000003E-2</v>
      </c>
    </row>
    <row r="1993" spans="1:5" x14ac:dyDescent="0.25">
      <c r="A1993" s="1">
        <v>90</v>
      </c>
      <c r="B1993" s="1">
        <v>31.8</v>
      </c>
      <c r="C1993" s="1"/>
      <c r="D1993" s="11"/>
      <c r="E1993">
        <f t="shared" si="43"/>
        <v>7.9432902E-2</v>
      </c>
    </row>
    <row r="1994" spans="1:5" x14ac:dyDescent="0.25">
      <c r="A1994" s="4">
        <v>91</v>
      </c>
      <c r="B1994" s="1">
        <v>14</v>
      </c>
      <c r="C1994" s="1"/>
      <c r="D1994" s="11"/>
      <c r="E1994">
        <f t="shared" si="43"/>
        <v>1.5395799999999999E-2</v>
      </c>
    </row>
    <row r="1995" spans="1:5" x14ac:dyDescent="0.25">
      <c r="A1995" s="1">
        <v>92</v>
      </c>
      <c r="B1995" s="1">
        <v>28.5</v>
      </c>
      <c r="C1995" s="1"/>
      <c r="D1995" s="11"/>
      <c r="E1995">
        <f t="shared" si="43"/>
        <v>6.3802237499999997E-2</v>
      </c>
    </row>
    <row r="1996" spans="1:5" x14ac:dyDescent="0.25">
      <c r="A1996" s="4">
        <v>93</v>
      </c>
      <c r="B1996" s="1">
        <v>26.5</v>
      </c>
      <c r="C1996" s="1"/>
      <c r="D1996" s="11"/>
      <c r="E1996">
        <f t="shared" si="43"/>
        <v>5.5161737500000002E-2</v>
      </c>
    </row>
    <row r="1997" spans="1:5" x14ac:dyDescent="0.25">
      <c r="A1997" s="1">
        <v>94</v>
      </c>
      <c r="B1997" s="1">
        <v>27.7</v>
      </c>
      <c r="C1997" s="1"/>
      <c r="D1997" s="11"/>
      <c r="E1997">
        <f t="shared" si="43"/>
        <v>6.0270629499999999E-2</v>
      </c>
    </row>
    <row r="1998" spans="1:5" x14ac:dyDescent="0.25">
      <c r="A1998" s="4">
        <v>95</v>
      </c>
      <c r="B1998" s="1">
        <v>20.3</v>
      </c>
      <c r="C1998" s="1"/>
      <c r="D1998" s="11"/>
      <c r="E1998">
        <f t="shared" si="43"/>
        <v>3.2369669500000003E-2</v>
      </c>
    </row>
    <row r="1999" spans="1:5" x14ac:dyDescent="0.25">
      <c r="A1999" s="1">
        <v>96</v>
      </c>
      <c r="B1999" s="1">
        <v>13</v>
      </c>
      <c r="C1999" s="1"/>
      <c r="D1999" s="11"/>
      <c r="E1999">
        <f t="shared" si="43"/>
        <v>1.3274949999999999E-2</v>
      </c>
    </row>
    <row r="2000" spans="1:5" x14ac:dyDescent="0.25">
      <c r="A2000" s="4">
        <v>97</v>
      </c>
      <c r="B2000" s="1">
        <v>23</v>
      </c>
      <c r="C2000" s="1"/>
      <c r="D2000" s="11"/>
      <c r="E2000">
        <f t="shared" si="43"/>
        <v>4.1552949999999998E-2</v>
      </c>
    </row>
    <row r="2001" spans="1:18" x14ac:dyDescent="0.25">
      <c r="A2001" s="1">
        <v>98</v>
      </c>
      <c r="B2001" s="1">
        <v>32.700000000000003</v>
      </c>
      <c r="C2001" s="1"/>
      <c r="D2001" s="11"/>
      <c r="E2001">
        <f t="shared" si="43"/>
        <v>8.3992729500000002E-2</v>
      </c>
    </row>
    <row r="2002" spans="1:18" x14ac:dyDescent="0.25">
      <c r="A2002" s="4">
        <v>99</v>
      </c>
      <c r="B2002" s="1">
        <v>34</v>
      </c>
      <c r="C2002" s="1"/>
      <c r="D2002" s="11"/>
      <c r="E2002">
        <f t="shared" si="43"/>
        <v>9.0803800000000004E-2</v>
      </c>
    </row>
    <row r="2003" spans="1:18" x14ac:dyDescent="0.25">
      <c r="A2003" s="1">
        <v>100</v>
      </c>
      <c r="B2003" s="1">
        <v>29</v>
      </c>
      <c r="C2003" s="1"/>
      <c r="D2003" s="11"/>
      <c r="E2003">
        <f t="shared" si="43"/>
        <v>6.6060549999999996E-2</v>
      </c>
    </row>
    <row r="2004" spans="1:18" x14ac:dyDescent="0.25">
      <c r="A2004" s="11"/>
      <c r="B2004" s="11"/>
      <c r="C2004" s="11"/>
      <c r="D2004" s="11"/>
    </row>
    <row r="2005" spans="1:18" ht="15.75" thickBot="1" x14ac:dyDescent="0.3">
      <c r="A2005" s="11" t="s">
        <v>20</v>
      </c>
      <c r="C2005" s="11"/>
      <c r="D2005" s="11"/>
    </row>
    <row r="2006" spans="1:18" ht="45.75" thickBot="1" x14ac:dyDescent="0.3">
      <c r="A2006" s="5" t="s">
        <v>57</v>
      </c>
      <c r="B2006" s="7" t="s">
        <v>2</v>
      </c>
      <c r="C2006" s="6" t="s">
        <v>16</v>
      </c>
      <c r="D2006" s="11"/>
      <c r="H2006" s="23" t="s">
        <v>59</v>
      </c>
      <c r="I2006" s="23" t="s">
        <v>60</v>
      </c>
      <c r="J2006" s="23" t="s">
        <v>72</v>
      </c>
      <c r="K2006" s="23" t="s">
        <v>64</v>
      </c>
      <c r="L2006" s="23" t="s">
        <v>62</v>
      </c>
      <c r="M2006" s="23" t="s">
        <v>68</v>
      </c>
      <c r="N2006" s="23" t="s">
        <v>63</v>
      </c>
      <c r="O2006" s="23" t="s">
        <v>65</v>
      </c>
      <c r="P2006" s="23" t="s">
        <v>71</v>
      </c>
      <c r="Q2006" s="23" t="s">
        <v>61</v>
      </c>
      <c r="R2006" s="23" t="s">
        <v>75</v>
      </c>
    </row>
    <row r="2007" spans="1:18" x14ac:dyDescent="0.25">
      <c r="A2007" s="4">
        <v>1</v>
      </c>
      <c r="B2007" s="4">
        <v>15.1</v>
      </c>
      <c r="C2007" s="4"/>
      <c r="D2007" s="11"/>
      <c r="E2007">
        <f t="shared" si="43"/>
        <v>1.7910185499999998E-2</v>
      </c>
      <c r="H2007" s="22">
        <f>(C2015+C2016)/2</f>
        <v>21.85</v>
      </c>
      <c r="I2007" s="22">
        <v>8.67</v>
      </c>
      <c r="J2007" s="22">
        <v>1959</v>
      </c>
      <c r="K2007" s="22">
        <f>2020-J2007</f>
        <v>61</v>
      </c>
      <c r="L2007" s="22">
        <f>COUNT(B2007:B2045)</f>
        <v>39</v>
      </c>
      <c r="M2007" s="22">
        <f>SUM(E2007:E2045)</f>
        <v>2.1806886044999998</v>
      </c>
      <c r="N2007" s="22">
        <f>SUM(B2007:B2045)/L2007</f>
        <v>25.156410256410261</v>
      </c>
      <c r="O2007" s="22">
        <f>P2007/L2007</f>
        <v>0.48478385130807683</v>
      </c>
      <c r="P2007" s="22">
        <f>I2007*M2007</f>
        <v>18.906570201014997</v>
      </c>
      <c r="Q2007" s="22">
        <v>8</v>
      </c>
      <c r="R2007" s="22" t="s">
        <v>90</v>
      </c>
    </row>
    <row r="2008" spans="1:18" x14ac:dyDescent="0.25">
      <c r="A2008" s="1">
        <v>2</v>
      </c>
      <c r="B2008" s="1">
        <v>22.6</v>
      </c>
      <c r="C2008" s="1"/>
      <c r="D2008" s="11"/>
      <c r="E2008">
        <f t="shared" si="43"/>
        <v>4.0120198000000003E-2</v>
      </c>
    </row>
    <row r="2009" spans="1:18" x14ac:dyDescent="0.25">
      <c r="A2009" s="4">
        <v>3</v>
      </c>
      <c r="B2009" s="1">
        <v>24</v>
      </c>
      <c r="C2009" s="1"/>
      <c r="D2009" s="11"/>
      <c r="E2009">
        <f t="shared" si="43"/>
        <v>4.5244799999999995E-2</v>
      </c>
    </row>
    <row r="2010" spans="1:18" x14ac:dyDescent="0.25">
      <c r="A2010" s="1">
        <v>4</v>
      </c>
      <c r="B2010" s="1">
        <v>29</v>
      </c>
      <c r="C2010" s="1"/>
      <c r="D2010" s="11"/>
      <c r="E2010">
        <f t="shared" si="43"/>
        <v>6.6060549999999996E-2</v>
      </c>
    </row>
    <row r="2011" spans="1:18" x14ac:dyDescent="0.25">
      <c r="A2011" s="4">
        <v>5</v>
      </c>
      <c r="B2011" s="1">
        <v>31.2</v>
      </c>
      <c r="C2011" s="1"/>
      <c r="D2011" s="11"/>
      <c r="E2011">
        <f t="shared" si="43"/>
        <v>7.6463712000000003E-2</v>
      </c>
    </row>
    <row r="2012" spans="1:18" x14ac:dyDescent="0.25">
      <c r="A2012" s="1">
        <v>6</v>
      </c>
      <c r="B2012" s="1">
        <v>21</v>
      </c>
      <c r="C2012" s="1"/>
      <c r="D2012" s="11"/>
      <c r="E2012">
        <f t="shared" si="43"/>
        <v>3.4640549999999999E-2</v>
      </c>
    </row>
    <row r="2013" spans="1:18" x14ac:dyDescent="0.25">
      <c r="A2013" s="4">
        <v>7</v>
      </c>
      <c r="B2013" s="1">
        <v>15.3</v>
      </c>
      <c r="C2013" s="1"/>
      <c r="D2013" s="11"/>
      <c r="E2013">
        <f t="shared" si="43"/>
        <v>1.8387769500000001E-2</v>
      </c>
    </row>
    <row r="2014" spans="1:18" x14ac:dyDescent="0.25">
      <c r="A2014" s="1">
        <v>8</v>
      </c>
      <c r="B2014" s="1">
        <v>24.3</v>
      </c>
      <c r="C2014" s="1"/>
      <c r="D2014" s="11"/>
      <c r="E2014">
        <f t="shared" si="43"/>
        <v>4.6382989499999999E-2</v>
      </c>
    </row>
    <row r="2015" spans="1:18" x14ac:dyDescent="0.25">
      <c r="A2015" s="13">
        <v>9</v>
      </c>
      <c r="B2015" s="3">
        <v>46.4</v>
      </c>
      <c r="C2015" s="3">
        <v>21.3</v>
      </c>
      <c r="D2015" s="19"/>
      <c r="E2015">
        <f t="shared" si="43"/>
        <v>0.16911500799999998</v>
      </c>
    </row>
    <row r="2016" spans="1:18" x14ac:dyDescent="0.25">
      <c r="A2016" s="2">
        <v>10</v>
      </c>
      <c r="B2016" s="2">
        <v>47.9</v>
      </c>
      <c r="C2016" s="2">
        <v>22.4</v>
      </c>
      <c r="D2016" s="18"/>
      <c r="E2016">
        <f t="shared" si="43"/>
        <v>0.18022590549999998</v>
      </c>
    </row>
    <row r="2017" spans="1:5" x14ac:dyDescent="0.25">
      <c r="A2017" s="4">
        <v>11</v>
      </c>
      <c r="B2017" s="1">
        <v>34.4</v>
      </c>
      <c r="C2017" s="1"/>
      <c r="D2017" s="11"/>
      <c r="E2017">
        <f t="shared" si="43"/>
        <v>9.295292799999999E-2</v>
      </c>
    </row>
    <row r="2018" spans="1:5" x14ac:dyDescent="0.25">
      <c r="A2018" s="1">
        <v>12</v>
      </c>
      <c r="B2018" s="1">
        <v>10.4</v>
      </c>
      <c r="C2018" s="1"/>
      <c r="D2018" s="11"/>
      <c r="E2018">
        <f t="shared" si="43"/>
        <v>8.4959680000000013E-3</v>
      </c>
    </row>
    <row r="2019" spans="1:5" x14ac:dyDescent="0.25">
      <c r="A2019" s="4">
        <v>13</v>
      </c>
      <c r="B2019" s="1">
        <v>30.8</v>
      </c>
      <c r="C2019" s="1"/>
      <c r="D2019" s="11"/>
      <c r="E2019">
        <f t="shared" si="43"/>
        <v>7.4515672000000005E-2</v>
      </c>
    </row>
    <row r="2020" spans="1:5" x14ac:dyDescent="0.25">
      <c r="A2020" s="1">
        <v>14</v>
      </c>
      <c r="B2020" s="1">
        <v>32.700000000000003</v>
      </c>
      <c r="C2020" s="1"/>
      <c r="D2020" s="11"/>
      <c r="E2020">
        <f t="shared" si="43"/>
        <v>8.3992729500000002E-2</v>
      </c>
    </row>
    <row r="2021" spans="1:5" x14ac:dyDescent="0.25">
      <c r="A2021" s="4">
        <v>15</v>
      </c>
      <c r="B2021" s="1">
        <v>28</v>
      </c>
      <c r="C2021" s="1"/>
      <c r="D2021" s="11"/>
      <c r="E2021">
        <f t="shared" si="43"/>
        <v>6.1583199999999998E-2</v>
      </c>
    </row>
    <row r="2022" spans="1:5" x14ac:dyDescent="0.25">
      <c r="A2022" s="1">
        <v>16</v>
      </c>
      <c r="B2022" s="1">
        <v>34.5</v>
      </c>
      <c r="C2022" s="1"/>
      <c r="D2022" s="11"/>
      <c r="E2022">
        <f t="shared" si="43"/>
        <v>9.3494137500000005E-2</v>
      </c>
    </row>
    <row r="2023" spans="1:5" x14ac:dyDescent="0.25">
      <c r="A2023" s="4">
        <v>17</v>
      </c>
      <c r="B2023" s="1">
        <v>23.8</v>
      </c>
      <c r="C2023" s="1"/>
      <c r="D2023" s="11"/>
      <c r="E2023">
        <f t="shared" si="43"/>
        <v>4.4493862000000002E-2</v>
      </c>
    </row>
    <row r="2024" spans="1:5" x14ac:dyDescent="0.25">
      <c r="A2024" s="1">
        <v>18</v>
      </c>
      <c r="B2024" s="1">
        <v>20.2</v>
      </c>
      <c r="C2024" s="1"/>
      <c r="D2024" s="11"/>
      <c r="E2024">
        <f t="shared" si="43"/>
        <v>3.2051541999999995E-2</v>
      </c>
    </row>
    <row r="2025" spans="1:5" x14ac:dyDescent="0.25">
      <c r="A2025" s="4">
        <v>19</v>
      </c>
      <c r="B2025" s="1">
        <v>16.5</v>
      </c>
      <c r="C2025" s="1"/>
      <c r="D2025" s="11"/>
      <c r="E2025">
        <f t="shared" si="43"/>
        <v>2.1385237500000001E-2</v>
      </c>
    </row>
    <row r="2026" spans="1:5" x14ac:dyDescent="0.25">
      <c r="A2026" s="1">
        <v>20</v>
      </c>
      <c r="B2026" s="1">
        <v>26.8</v>
      </c>
      <c r="C2026" s="1"/>
      <c r="D2026" s="11"/>
      <c r="E2026">
        <f t="shared" si="43"/>
        <v>5.6417751999999995E-2</v>
      </c>
    </row>
    <row r="2027" spans="1:5" x14ac:dyDescent="0.25">
      <c r="A2027" s="4">
        <v>21</v>
      </c>
      <c r="B2027" s="1">
        <v>25.2</v>
      </c>
      <c r="C2027" s="1"/>
      <c r="D2027" s="11"/>
      <c r="E2027">
        <f t="shared" si="43"/>
        <v>4.9882391999999991E-2</v>
      </c>
    </row>
    <row r="2028" spans="1:5" x14ac:dyDescent="0.25">
      <c r="A2028" s="1">
        <v>22</v>
      </c>
      <c r="B2028" s="1">
        <v>13.8</v>
      </c>
      <c r="C2028" s="1"/>
      <c r="D2028" s="11"/>
      <c r="E2028">
        <f t="shared" si="43"/>
        <v>1.4959062000000002E-2</v>
      </c>
    </row>
    <row r="2029" spans="1:5" x14ac:dyDescent="0.25">
      <c r="A2029" s="4">
        <v>23</v>
      </c>
      <c r="B2029" s="1">
        <v>34.700000000000003</v>
      </c>
      <c r="C2029" s="1"/>
      <c r="D2029" s="11"/>
      <c r="E2029">
        <f t="shared" si="43"/>
        <v>9.4581269500000009E-2</v>
      </c>
    </row>
    <row r="2030" spans="1:5" x14ac:dyDescent="0.25">
      <c r="A2030" s="1">
        <v>24</v>
      </c>
      <c r="B2030" s="1">
        <v>26.2</v>
      </c>
      <c r="C2030" s="1"/>
      <c r="D2030" s="11"/>
      <c r="E2030">
        <f t="shared" ref="E2030:E2093" si="44">(3.142*(B2030*B2030))/40000</f>
        <v>5.3919861999999992E-2</v>
      </c>
    </row>
    <row r="2031" spans="1:5" x14ac:dyDescent="0.25">
      <c r="A2031" s="4">
        <v>25</v>
      </c>
      <c r="B2031" s="1">
        <v>31.4</v>
      </c>
      <c r="C2031" s="1"/>
      <c r="D2031" s="11"/>
      <c r="E2031">
        <f t="shared" si="44"/>
        <v>7.7447157999999988E-2</v>
      </c>
    </row>
    <row r="2032" spans="1:5" x14ac:dyDescent="0.25">
      <c r="A2032" s="1">
        <v>26</v>
      </c>
      <c r="B2032" s="1">
        <v>20.2</v>
      </c>
      <c r="C2032" s="1"/>
      <c r="D2032" s="11"/>
      <c r="E2032">
        <f t="shared" si="44"/>
        <v>3.2051541999999995E-2</v>
      </c>
    </row>
    <row r="2033" spans="1:18" x14ac:dyDescent="0.25">
      <c r="A2033" s="4">
        <v>27</v>
      </c>
      <c r="B2033" s="1">
        <v>31.1</v>
      </c>
      <c r="C2033" s="1"/>
      <c r="D2033" s="11"/>
      <c r="E2033">
        <f t="shared" si="44"/>
        <v>7.5974345499999998E-2</v>
      </c>
    </row>
    <row r="2034" spans="1:18" x14ac:dyDescent="0.25">
      <c r="A2034" s="1">
        <v>28</v>
      </c>
      <c r="B2034" s="1">
        <v>14.9</v>
      </c>
      <c r="C2034" s="1"/>
      <c r="D2034" s="11"/>
      <c r="E2034">
        <f t="shared" si="44"/>
        <v>1.7438885500000001E-2</v>
      </c>
    </row>
    <row r="2035" spans="1:18" x14ac:dyDescent="0.25">
      <c r="A2035" s="4">
        <v>29</v>
      </c>
      <c r="B2035" s="1">
        <v>23.2</v>
      </c>
      <c r="C2035" s="1"/>
      <c r="D2035" s="11"/>
      <c r="E2035">
        <f t="shared" si="44"/>
        <v>4.2278751999999996E-2</v>
      </c>
    </row>
    <row r="2036" spans="1:18" x14ac:dyDescent="0.25">
      <c r="A2036" s="1">
        <v>30</v>
      </c>
      <c r="B2036" s="1">
        <v>25</v>
      </c>
      <c r="C2036" s="1"/>
      <c r="D2036" s="11"/>
      <c r="E2036">
        <f t="shared" si="44"/>
        <v>4.9093749999999999E-2</v>
      </c>
    </row>
    <row r="2037" spans="1:18" x14ac:dyDescent="0.25">
      <c r="A2037" s="4">
        <v>31</v>
      </c>
      <c r="B2037" s="1">
        <v>37.5</v>
      </c>
      <c r="C2037" s="1"/>
      <c r="D2037" s="11"/>
      <c r="E2037">
        <f t="shared" si="44"/>
        <v>0.11046093749999999</v>
      </c>
    </row>
    <row r="2038" spans="1:18" x14ac:dyDescent="0.25">
      <c r="A2038" s="1">
        <v>32</v>
      </c>
      <c r="B2038" s="1">
        <v>19.5</v>
      </c>
      <c r="C2038" s="1"/>
      <c r="D2038" s="11"/>
      <c r="E2038">
        <f t="shared" si="44"/>
        <v>2.98686375E-2</v>
      </c>
    </row>
    <row r="2039" spans="1:18" x14ac:dyDescent="0.25">
      <c r="A2039" s="4">
        <v>33</v>
      </c>
      <c r="B2039" s="1">
        <v>24.5</v>
      </c>
      <c r="C2039" s="1"/>
      <c r="D2039" s="11"/>
      <c r="E2039">
        <f t="shared" si="44"/>
        <v>4.7149637500000001E-2</v>
      </c>
    </row>
    <row r="2040" spans="1:18" x14ac:dyDescent="0.25">
      <c r="A2040" s="1">
        <v>34</v>
      </c>
      <c r="B2040" s="1">
        <v>32.799999999999997</v>
      </c>
      <c r="C2040" s="1"/>
      <c r="D2040" s="11"/>
      <c r="E2040">
        <f t="shared" si="44"/>
        <v>8.4507231999999988E-2</v>
      </c>
    </row>
    <row r="2041" spans="1:18" x14ac:dyDescent="0.25">
      <c r="A2041" s="4">
        <v>35</v>
      </c>
      <c r="B2041" s="1">
        <v>9.5</v>
      </c>
      <c r="C2041" s="1"/>
      <c r="D2041" s="11"/>
      <c r="E2041">
        <f t="shared" si="44"/>
        <v>7.0891374999999994E-3</v>
      </c>
    </row>
    <row r="2042" spans="1:18" x14ac:dyDescent="0.25">
      <c r="A2042" s="1">
        <v>36</v>
      </c>
      <c r="B2042" s="1">
        <v>10.1</v>
      </c>
      <c r="C2042" s="1"/>
      <c r="D2042" s="11"/>
      <c r="E2042">
        <f t="shared" si="44"/>
        <v>8.0128854999999988E-3</v>
      </c>
    </row>
    <row r="2043" spans="1:18" x14ac:dyDescent="0.25">
      <c r="A2043" s="4">
        <v>37</v>
      </c>
      <c r="B2043" s="1">
        <v>19.600000000000001</v>
      </c>
      <c r="C2043" s="1"/>
      <c r="D2043" s="11"/>
      <c r="E2043">
        <f t="shared" si="44"/>
        <v>3.0175768000000006E-2</v>
      </c>
    </row>
    <row r="2044" spans="1:18" x14ac:dyDescent="0.25">
      <c r="A2044" s="1">
        <v>38</v>
      </c>
      <c r="B2044" s="1">
        <v>29.2</v>
      </c>
      <c r="C2044" s="1"/>
      <c r="D2044" s="11"/>
      <c r="E2044">
        <f t="shared" si="44"/>
        <v>6.6974871999999991E-2</v>
      </c>
    </row>
    <row r="2045" spans="1:18" x14ac:dyDescent="0.25">
      <c r="A2045" s="4">
        <v>39</v>
      </c>
      <c r="B2045" s="1">
        <v>17.8</v>
      </c>
      <c r="C2045" s="1"/>
      <c r="D2045" s="11"/>
      <c r="E2045">
        <f t="shared" si="44"/>
        <v>2.4887782000000001E-2</v>
      </c>
    </row>
    <row r="2046" spans="1:18" x14ac:dyDescent="0.25">
      <c r="A2046" s="11"/>
      <c r="B2046" s="11"/>
      <c r="C2046" s="11"/>
      <c r="D2046" s="11"/>
    </row>
    <row r="2047" spans="1:18" ht="15.75" thickBot="1" x14ac:dyDescent="0.3">
      <c r="A2047" s="11" t="s">
        <v>21</v>
      </c>
      <c r="C2047" s="11"/>
      <c r="D2047" s="11"/>
    </row>
    <row r="2048" spans="1:18" ht="45.75" thickBot="1" x14ac:dyDescent="0.3">
      <c r="A2048" s="5" t="s">
        <v>57</v>
      </c>
      <c r="B2048" s="7" t="s">
        <v>2</v>
      </c>
      <c r="C2048" s="6" t="s">
        <v>16</v>
      </c>
      <c r="D2048" s="11"/>
      <c r="H2048" s="23" t="s">
        <v>59</v>
      </c>
      <c r="I2048" s="23" t="s">
        <v>60</v>
      </c>
      <c r="J2048" s="23" t="s">
        <v>72</v>
      </c>
      <c r="K2048" s="23" t="s">
        <v>64</v>
      </c>
      <c r="L2048" s="23" t="s">
        <v>62</v>
      </c>
      <c r="M2048" s="23" t="s">
        <v>68</v>
      </c>
      <c r="N2048" s="23" t="s">
        <v>63</v>
      </c>
      <c r="O2048" s="23" t="s">
        <v>65</v>
      </c>
      <c r="P2048" s="23" t="s">
        <v>71</v>
      </c>
      <c r="Q2048" s="23" t="s">
        <v>61</v>
      </c>
      <c r="R2048" s="23" t="s">
        <v>75</v>
      </c>
    </row>
    <row r="2049" spans="1:18" x14ac:dyDescent="0.25">
      <c r="A2049" s="4">
        <v>1</v>
      </c>
      <c r="B2049" s="4">
        <v>46.3</v>
      </c>
      <c r="C2049" s="4"/>
      <c r="D2049" s="11"/>
      <c r="E2049">
        <f t="shared" si="44"/>
        <v>0.16838684949999996</v>
      </c>
      <c r="H2049" s="22">
        <f>(C2057+C2070)/2</f>
        <v>23.700000000000003</v>
      </c>
      <c r="I2049" s="22">
        <v>10.130000000000001</v>
      </c>
      <c r="J2049" s="22">
        <v>1959</v>
      </c>
      <c r="K2049" s="22">
        <f>2020-J2049</f>
        <v>61</v>
      </c>
      <c r="L2049" s="22">
        <f>COUNT(B2049:B2081)</f>
        <v>33</v>
      </c>
      <c r="M2049" s="22">
        <f>SUM(E2049:E2081)</f>
        <v>2.2849362370000001</v>
      </c>
      <c r="N2049" s="22">
        <f>SUM(B2049:B2081)/L2049</f>
        <v>28.218181818181822</v>
      </c>
      <c r="O2049" s="22">
        <f>P2049/L2049</f>
        <v>0.70140618426696988</v>
      </c>
      <c r="P2049" s="22">
        <f>I2049*M2049</f>
        <v>23.146404080810004</v>
      </c>
      <c r="Q2049" s="22">
        <v>8</v>
      </c>
      <c r="R2049" s="22" t="s">
        <v>108</v>
      </c>
    </row>
    <row r="2050" spans="1:18" x14ac:dyDescent="0.25">
      <c r="A2050" s="1">
        <v>2</v>
      </c>
      <c r="B2050" s="1">
        <v>35.200000000000003</v>
      </c>
      <c r="C2050" s="1"/>
      <c r="D2050" s="11"/>
      <c r="E2050">
        <f t="shared" si="44"/>
        <v>9.7326592000000017E-2</v>
      </c>
    </row>
    <row r="2051" spans="1:18" x14ac:dyDescent="0.25">
      <c r="A2051" s="4">
        <v>3</v>
      </c>
      <c r="B2051" s="1">
        <v>24.2</v>
      </c>
      <c r="C2051" s="1"/>
      <c r="D2051" s="11"/>
      <c r="E2051">
        <f t="shared" si="44"/>
        <v>4.6002021999999997E-2</v>
      </c>
    </row>
    <row r="2052" spans="1:18" x14ac:dyDescent="0.25">
      <c r="A2052" s="1">
        <v>4</v>
      </c>
      <c r="B2052" s="1">
        <v>13.2</v>
      </c>
      <c r="C2052" s="1"/>
      <c r="D2052" s="11"/>
      <c r="E2052">
        <f t="shared" si="44"/>
        <v>1.3686551999999998E-2</v>
      </c>
    </row>
    <row r="2053" spans="1:18" x14ac:dyDescent="0.25">
      <c r="A2053" s="4">
        <v>5</v>
      </c>
      <c r="B2053" s="1">
        <v>25.5</v>
      </c>
      <c r="C2053" s="1"/>
      <c r="D2053" s="11"/>
      <c r="E2053">
        <f t="shared" si="44"/>
        <v>5.1077137499999994E-2</v>
      </c>
    </row>
    <row r="2054" spans="1:18" x14ac:dyDescent="0.25">
      <c r="A2054" s="1">
        <v>6</v>
      </c>
      <c r="B2054" s="1">
        <v>23.3</v>
      </c>
      <c r="C2054" s="1"/>
      <c r="D2054" s="11"/>
      <c r="E2054">
        <f t="shared" si="44"/>
        <v>4.2644009499999996E-2</v>
      </c>
    </row>
    <row r="2055" spans="1:18" x14ac:dyDescent="0.25">
      <c r="A2055" s="4">
        <v>7</v>
      </c>
      <c r="B2055" s="1">
        <v>15.9</v>
      </c>
      <c r="C2055" s="1"/>
      <c r="D2055" s="11"/>
      <c r="E2055">
        <f t="shared" si="44"/>
        <v>1.98582255E-2</v>
      </c>
    </row>
    <row r="2056" spans="1:18" x14ac:dyDescent="0.25">
      <c r="A2056" s="1">
        <v>8</v>
      </c>
      <c r="B2056" s="1">
        <v>39.9</v>
      </c>
      <c r="C2056" s="1"/>
      <c r="D2056" s="11"/>
      <c r="E2056">
        <f t="shared" si="44"/>
        <v>0.1250523855</v>
      </c>
    </row>
    <row r="2057" spans="1:18" x14ac:dyDescent="0.25">
      <c r="A2057" s="13">
        <v>9</v>
      </c>
      <c r="B2057" s="3">
        <v>46.6</v>
      </c>
      <c r="C2057" s="3">
        <v>21.1</v>
      </c>
      <c r="D2057" s="19"/>
      <c r="E2057">
        <f t="shared" si="44"/>
        <v>0.17057603799999999</v>
      </c>
    </row>
    <row r="2058" spans="1:18" x14ac:dyDescent="0.25">
      <c r="A2058" s="1">
        <v>10</v>
      </c>
      <c r="B2058" s="1">
        <v>34.9</v>
      </c>
      <c r="C2058" s="1"/>
      <c r="D2058" s="11"/>
      <c r="E2058">
        <f t="shared" si="44"/>
        <v>9.5674685499999995E-2</v>
      </c>
    </row>
    <row r="2059" spans="1:18" x14ac:dyDescent="0.25">
      <c r="A2059" s="4">
        <v>11</v>
      </c>
      <c r="B2059" s="1">
        <v>18.8</v>
      </c>
      <c r="C2059" s="1"/>
      <c r="D2059" s="11"/>
      <c r="E2059">
        <f t="shared" si="44"/>
        <v>2.7762712000000005E-2</v>
      </c>
    </row>
    <row r="2060" spans="1:18" x14ac:dyDescent="0.25">
      <c r="A2060" s="1">
        <v>12</v>
      </c>
      <c r="B2060" s="1">
        <v>29.9</v>
      </c>
      <c r="C2060" s="1"/>
      <c r="D2060" s="11"/>
      <c r="E2060">
        <f t="shared" si="44"/>
        <v>7.0224485499999989E-2</v>
      </c>
    </row>
    <row r="2061" spans="1:18" x14ac:dyDescent="0.25">
      <c r="A2061" s="4">
        <v>13</v>
      </c>
      <c r="B2061" s="1">
        <v>27.6</v>
      </c>
      <c r="C2061" s="1"/>
      <c r="D2061" s="11"/>
      <c r="E2061">
        <f t="shared" si="44"/>
        <v>5.9836248000000009E-2</v>
      </c>
    </row>
    <row r="2062" spans="1:18" x14ac:dyDescent="0.25">
      <c r="A2062" s="1">
        <v>14</v>
      </c>
      <c r="B2062" s="1">
        <v>23.1</v>
      </c>
      <c r="C2062" s="1"/>
      <c r="D2062" s="11"/>
      <c r="E2062">
        <f t="shared" si="44"/>
        <v>4.1915065499999994E-2</v>
      </c>
    </row>
    <row r="2063" spans="1:18" x14ac:dyDescent="0.25">
      <c r="A2063" s="4">
        <v>15</v>
      </c>
      <c r="B2063" s="1">
        <v>31.9</v>
      </c>
      <c r="C2063" s="1"/>
      <c r="D2063" s="11"/>
      <c r="E2063">
        <f t="shared" si="44"/>
        <v>7.9933265499999989E-2</v>
      </c>
    </row>
    <row r="2064" spans="1:18" x14ac:dyDescent="0.25">
      <c r="A2064" s="1">
        <v>16</v>
      </c>
      <c r="B2064" s="1">
        <v>20.8</v>
      </c>
      <c r="C2064" s="1"/>
      <c r="D2064" s="11"/>
      <c r="E2064">
        <f t="shared" si="44"/>
        <v>3.3983872000000005E-2</v>
      </c>
    </row>
    <row r="2065" spans="1:5" x14ac:dyDescent="0.25">
      <c r="A2065" s="4">
        <v>17</v>
      </c>
      <c r="B2065" s="1">
        <v>27.9</v>
      </c>
      <c r="C2065" s="1"/>
      <c r="D2065" s="11"/>
      <c r="E2065">
        <f t="shared" si="44"/>
        <v>6.1144105500000004E-2</v>
      </c>
    </row>
    <row r="2066" spans="1:5" x14ac:dyDescent="0.25">
      <c r="A2066" s="1">
        <v>18</v>
      </c>
      <c r="B2066" s="1">
        <v>18.600000000000001</v>
      </c>
      <c r="C2066" s="1"/>
      <c r="D2066" s="11"/>
      <c r="E2066">
        <f t="shared" si="44"/>
        <v>2.7175158000000005E-2</v>
      </c>
    </row>
    <row r="2067" spans="1:5" x14ac:dyDescent="0.25">
      <c r="A2067" s="4">
        <v>19</v>
      </c>
      <c r="B2067" s="1">
        <v>27.1</v>
      </c>
      <c r="C2067" s="1"/>
      <c r="D2067" s="11"/>
      <c r="E2067">
        <f t="shared" si="44"/>
        <v>5.7687905499999997E-2</v>
      </c>
    </row>
    <row r="2068" spans="1:5" x14ac:dyDescent="0.25">
      <c r="A2068" s="1">
        <v>20</v>
      </c>
      <c r="B2068" s="1">
        <v>24.1</v>
      </c>
      <c r="C2068" s="1"/>
      <c r="D2068" s="11"/>
      <c r="E2068">
        <f t="shared" si="44"/>
        <v>4.5622625500000007E-2</v>
      </c>
    </row>
    <row r="2069" spans="1:5" x14ac:dyDescent="0.25">
      <c r="A2069" s="4">
        <v>21</v>
      </c>
      <c r="B2069" s="1">
        <v>17.399999999999999</v>
      </c>
      <c r="C2069" s="1"/>
      <c r="D2069" s="11"/>
      <c r="E2069">
        <f t="shared" si="44"/>
        <v>2.3781797999999996E-2</v>
      </c>
    </row>
    <row r="2070" spans="1:5" x14ac:dyDescent="0.25">
      <c r="A2070" s="2">
        <v>22</v>
      </c>
      <c r="B2070" s="2">
        <v>53.3</v>
      </c>
      <c r="C2070" s="2">
        <v>26.3</v>
      </c>
      <c r="D2070" s="18"/>
      <c r="E2070">
        <f t="shared" si="44"/>
        <v>0.22315190949999997</v>
      </c>
    </row>
    <row r="2071" spans="1:5" x14ac:dyDescent="0.25">
      <c r="A2071" s="4">
        <v>23</v>
      </c>
      <c r="B2071" s="1">
        <v>25.1</v>
      </c>
      <c r="C2071" s="1"/>
      <c r="D2071" s="11"/>
      <c r="E2071">
        <f t="shared" si="44"/>
        <v>4.9487285500000006E-2</v>
      </c>
    </row>
    <row r="2072" spans="1:5" x14ac:dyDescent="0.25">
      <c r="A2072" s="1">
        <v>24</v>
      </c>
      <c r="B2072" s="1">
        <v>33.200000000000003</v>
      </c>
      <c r="C2072" s="1"/>
      <c r="D2072" s="11"/>
      <c r="E2072">
        <f t="shared" si="44"/>
        <v>8.6580952000000017E-2</v>
      </c>
    </row>
    <row r="2073" spans="1:5" x14ac:dyDescent="0.25">
      <c r="A2073" s="4">
        <v>25</v>
      </c>
      <c r="B2073" s="1">
        <v>38.4</v>
      </c>
      <c r="C2073" s="1"/>
      <c r="D2073" s="11"/>
      <c r="E2073">
        <f t="shared" si="44"/>
        <v>0.11582668799999998</v>
      </c>
    </row>
    <row r="2074" spans="1:5" x14ac:dyDescent="0.25">
      <c r="A2074" s="1">
        <v>26</v>
      </c>
      <c r="B2074" s="1">
        <v>26.2</v>
      </c>
      <c r="C2074" s="1"/>
      <c r="D2074" s="11"/>
      <c r="E2074">
        <f t="shared" si="44"/>
        <v>5.3919861999999992E-2</v>
      </c>
    </row>
    <row r="2075" spans="1:5" x14ac:dyDescent="0.25">
      <c r="A2075" s="4">
        <v>27</v>
      </c>
      <c r="B2075" s="1">
        <v>30.2</v>
      </c>
      <c r="C2075" s="1"/>
      <c r="D2075" s="11"/>
      <c r="E2075">
        <f t="shared" si="44"/>
        <v>7.1640741999999993E-2</v>
      </c>
    </row>
    <row r="2076" spans="1:5" x14ac:dyDescent="0.25">
      <c r="A2076" s="1">
        <v>28</v>
      </c>
      <c r="B2076" s="1">
        <v>26.4</v>
      </c>
      <c r="C2076" s="1"/>
      <c r="D2076" s="11"/>
      <c r="E2076">
        <f t="shared" si="44"/>
        <v>5.4746207999999991E-2</v>
      </c>
    </row>
    <row r="2077" spans="1:5" x14ac:dyDescent="0.25">
      <c r="A2077" s="4">
        <v>29</v>
      </c>
      <c r="B2077" s="1">
        <v>27.7</v>
      </c>
      <c r="C2077" s="1"/>
      <c r="D2077" s="11"/>
      <c r="E2077">
        <f t="shared" si="44"/>
        <v>6.0270629499999999E-2</v>
      </c>
    </row>
    <row r="2078" spans="1:5" x14ac:dyDescent="0.25">
      <c r="A2078" s="1">
        <v>30</v>
      </c>
      <c r="B2078" s="1">
        <v>35.299999999999997</v>
      </c>
      <c r="C2078" s="1"/>
      <c r="D2078" s="11"/>
      <c r="E2078">
        <f t="shared" si="44"/>
        <v>9.7880369499999967E-2</v>
      </c>
    </row>
    <row r="2079" spans="1:5" x14ac:dyDescent="0.25">
      <c r="A2079" s="4">
        <v>31</v>
      </c>
      <c r="B2079" s="1">
        <v>22.1</v>
      </c>
      <c r="C2079" s="1"/>
      <c r="D2079" s="11"/>
      <c r="E2079">
        <f t="shared" si="44"/>
        <v>3.8364605500000003E-2</v>
      </c>
    </row>
    <row r="2080" spans="1:5" x14ac:dyDescent="0.25">
      <c r="A2080" s="1">
        <v>32</v>
      </c>
      <c r="B2080" s="1">
        <v>27.4</v>
      </c>
      <c r="C2080" s="1"/>
      <c r="D2080" s="11"/>
      <c r="E2080">
        <f t="shared" si="44"/>
        <v>5.897219799999999E-2</v>
      </c>
    </row>
    <row r="2081" spans="1:18" x14ac:dyDescent="0.25">
      <c r="A2081" s="4">
        <v>33</v>
      </c>
      <c r="B2081" s="1">
        <v>13.7</v>
      </c>
      <c r="C2081" s="1"/>
      <c r="D2081" s="11"/>
      <c r="E2081">
        <f t="shared" si="44"/>
        <v>1.4743049499999997E-2</v>
      </c>
    </row>
    <row r="2082" spans="1:18" x14ac:dyDescent="0.25">
      <c r="A2082" s="11"/>
      <c r="B2082" s="11"/>
      <c r="C2082" s="11"/>
      <c r="D2082" s="11"/>
    </row>
    <row r="2083" spans="1:18" ht="15.75" thickBot="1" x14ac:dyDescent="0.3">
      <c r="A2083" s="11" t="s">
        <v>22</v>
      </c>
      <c r="C2083" s="11"/>
      <c r="D2083" s="11"/>
    </row>
    <row r="2084" spans="1:18" ht="45.75" thickBot="1" x14ac:dyDescent="0.3">
      <c r="A2084" s="5" t="s">
        <v>57</v>
      </c>
      <c r="B2084" s="7" t="s">
        <v>2</v>
      </c>
      <c r="C2084" s="6" t="s">
        <v>16</v>
      </c>
      <c r="D2084" s="11"/>
      <c r="H2084" s="23" t="s">
        <v>59</v>
      </c>
      <c r="I2084" s="23" t="s">
        <v>60</v>
      </c>
      <c r="J2084" s="23" t="s">
        <v>72</v>
      </c>
      <c r="K2084" s="23" t="s">
        <v>64</v>
      </c>
      <c r="L2084" s="23" t="s">
        <v>62</v>
      </c>
      <c r="M2084" s="23" t="s">
        <v>68</v>
      </c>
      <c r="N2084" s="23" t="s">
        <v>63</v>
      </c>
      <c r="O2084" s="23" t="s">
        <v>65</v>
      </c>
      <c r="P2084" s="23" t="s">
        <v>71</v>
      </c>
      <c r="Q2084" s="23" t="s">
        <v>61</v>
      </c>
      <c r="R2084" s="23" t="s">
        <v>75</v>
      </c>
    </row>
    <row r="2085" spans="1:18" x14ac:dyDescent="0.25">
      <c r="A2085" s="4">
        <v>1</v>
      </c>
      <c r="B2085" s="4">
        <v>34.799999999999997</v>
      </c>
      <c r="C2085" s="4"/>
      <c r="D2085" s="11"/>
      <c r="E2085">
        <f t="shared" si="44"/>
        <v>9.5127191999999985E-2</v>
      </c>
      <c r="H2085" s="22">
        <f>(C2087+C2102)/2</f>
        <v>25.55</v>
      </c>
      <c r="I2085" s="22">
        <v>10.85</v>
      </c>
      <c r="J2085" s="22">
        <v>1959</v>
      </c>
      <c r="K2085" s="22">
        <f>2020-J2085</f>
        <v>61</v>
      </c>
      <c r="L2085" s="22">
        <f>COUNT(B2085:B2115)</f>
        <v>31</v>
      </c>
      <c r="M2085" s="22">
        <f>SUM(E2085:E2115)</f>
        <v>2.6097239914999992</v>
      </c>
      <c r="N2085" s="22">
        <f>SUM(B2085:B2115)/L2085</f>
        <v>31.009677419354837</v>
      </c>
      <c r="O2085" s="22">
        <f>P2085/L2085</f>
        <v>0.91340339702499973</v>
      </c>
      <c r="P2085" s="22">
        <f>I2085*M2085</f>
        <v>28.315505307774991</v>
      </c>
      <c r="Q2085" s="22">
        <v>8</v>
      </c>
      <c r="R2085" s="22" t="s">
        <v>108</v>
      </c>
    </row>
    <row r="2086" spans="1:18" x14ac:dyDescent="0.25">
      <c r="A2086" s="1">
        <v>2</v>
      </c>
      <c r="B2086" s="1">
        <v>42.8</v>
      </c>
      <c r="C2086" s="1"/>
      <c r="D2086" s="11"/>
      <c r="E2086">
        <f t="shared" si="44"/>
        <v>0.14389103199999997</v>
      </c>
    </row>
    <row r="2087" spans="1:18" x14ac:dyDescent="0.25">
      <c r="A2087" s="13">
        <v>3</v>
      </c>
      <c r="B2087" s="3">
        <v>48.7</v>
      </c>
      <c r="C2087" s="3">
        <v>24.1</v>
      </c>
      <c r="D2087" s="19"/>
      <c r="E2087">
        <f t="shared" si="44"/>
        <v>0.18629624950000001</v>
      </c>
    </row>
    <row r="2088" spans="1:18" x14ac:dyDescent="0.25">
      <c r="A2088" s="1">
        <v>4</v>
      </c>
      <c r="B2088" s="1">
        <v>30.9</v>
      </c>
      <c r="C2088" s="1"/>
      <c r="D2088" s="11"/>
      <c r="E2088">
        <f t="shared" si="44"/>
        <v>7.5000325499999992E-2</v>
      </c>
    </row>
    <row r="2089" spans="1:18" x14ac:dyDescent="0.25">
      <c r="A2089" s="4">
        <v>5</v>
      </c>
      <c r="B2089" s="1">
        <v>44.3</v>
      </c>
      <c r="C2089" s="1"/>
      <c r="D2089" s="11"/>
      <c r="E2089">
        <f t="shared" si="44"/>
        <v>0.15415358949999997</v>
      </c>
    </row>
    <row r="2090" spans="1:18" x14ac:dyDescent="0.25">
      <c r="A2090" s="1">
        <v>6</v>
      </c>
      <c r="B2090" s="1">
        <v>28.3</v>
      </c>
      <c r="C2090" s="1"/>
      <c r="D2090" s="11"/>
      <c r="E2090">
        <f t="shared" si="44"/>
        <v>6.2909909499999986E-2</v>
      </c>
    </row>
    <row r="2091" spans="1:18" x14ac:dyDescent="0.25">
      <c r="A2091" s="4">
        <v>7</v>
      </c>
      <c r="B2091" s="1">
        <v>21.1</v>
      </c>
      <c r="C2091" s="1"/>
      <c r="D2091" s="11"/>
      <c r="E2091">
        <f t="shared" si="44"/>
        <v>3.4971245500000005E-2</v>
      </c>
    </row>
    <row r="2092" spans="1:18" x14ac:dyDescent="0.25">
      <c r="A2092" s="1">
        <v>8</v>
      </c>
      <c r="B2092" s="1">
        <v>7.2</v>
      </c>
      <c r="C2092" s="1"/>
      <c r="D2092" s="11"/>
      <c r="E2092">
        <f t="shared" si="44"/>
        <v>4.0720319999999997E-3</v>
      </c>
    </row>
    <row r="2093" spans="1:18" x14ac:dyDescent="0.25">
      <c r="A2093" s="4">
        <v>9</v>
      </c>
      <c r="B2093" s="1">
        <v>30.6</v>
      </c>
      <c r="C2093" s="1"/>
      <c r="D2093" s="11"/>
      <c r="E2093">
        <f t="shared" si="44"/>
        <v>7.3551078000000006E-2</v>
      </c>
    </row>
    <row r="2094" spans="1:18" x14ac:dyDescent="0.25">
      <c r="A2094" s="1">
        <v>10</v>
      </c>
      <c r="B2094" s="1">
        <v>25.1</v>
      </c>
      <c r="C2094" s="1"/>
      <c r="D2094" s="11"/>
      <c r="E2094">
        <f t="shared" ref="E2094:E2157" si="45">(3.142*(B2094*B2094))/40000</f>
        <v>4.9487285500000006E-2</v>
      </c>
    </row>
    <row r="2095" spans="1:18" x14ac:dyDescent="0.25">
      <c r="A2095" s="4">
        <v>11</v>
      </c>
      <c r="B2095" s="1">
        <v>34.299999999999997</v>
      </c>
      <c r="C2095" s="1"/>
      <c r="D2095" s="11"/>
      <c r="E2095">
        <f t="shared" si="45"/>
        <v>9.2413289499999982E-2</v>
      </c>
    </row>
    <row r="2096" spans="1:18" x14ac:dyDescent="0.25">
      <c r="A2096" s="1">
        <v>12</v>
      </c>
      <c r="B2096" s="1">
        <v>26.2</v>
      </c>
      <c r="C2096" s="1"/>
      <c r="D2096" s="11"/>
      <c r="E2096">
        <f t="shared" si="45"/>
        <v>5.3919861999999992E-2</v>
      </c>
    </row>
    <row r="2097" spans="1:5" x14ac:dyDescent="0.25">
      <c r="A2097" s="4">
        <v>13</v>
      </c>
      <c r="B2097" s="1">
        <v>35.200000000000003</v>
      </c>
      <c r="C2097" s="1"/>
      <c r="D2097" s="11"/>
      <c r="E2097">
        <f t="shared" si="45"/>
        <v>9.7326592000000017E-2</v>
      </c>
    </row>
    <row r="2098" spans="1:5" x14ac:dyDescent="0.25">
      <c r="A2098" s="1">
        <v>14</v>
      </c>
      <c r="B2098" s="1">
        <v>38.299999999999997</v>
      </c>
      <c r="C2098" s="1"/>
      <c r="D2098" s="11"/>
      <c r="E2098">
        <f t="shared" si="45"/>
        <v>0.11522420949999998</v>
      </c>
    </row>
    <row r="2099" spans="1:5" x14ac:dyDescent="0.25">
      <c r="A2099" s="4">
        <v>15</v>
      </c>
      <c r="B2099" s="1">
        <v>24.8</v>
      </c>
      <c r="C2099" s="1"/>
      <c r="D2099" s="11"/>
      <c r="E2099">
        <f t="shared" si="45"/>
        <v>4.8311392000000009E-2</v>
      </c>
    </row>
    <row r="2100" spans="1:5" x14ac:dyDescent="0.25">
      <c r="A2100" s="1">
        <v>16</v>
      </c>
      <c r="B2100" s="1">
        <v>20.9</v>
      </c>
      <c r="C2100" s="1"/>
      <c r="D2100" s="11"/>
      <c r="E2100">
        <f t="shared" si="45"/>
        <v>3.4311425499999992E-2</v>
      </c>
    </row>
    <row r="2101" spans="1:5" x14ac:dyDescent="0.25">
      <c r="A2101" s="4">
        <v>17</v>
      </c>
      <c r="B2101" s="1">
        <v>42</v>
      </c>
      <c r="C2101" s="1"/>
      <c r="D2101" s="11"/>
      <c r="E2101">
        <f t="shared" si="45"/>
        <v>0.1385622</v>
      </c>
    </row>
    <row r="2102" spans="1:5" x14ac:dyDescent="0.25">
      <c r="A2102" s="2">
        <v>18</v>
      </c>
      <c r="B2102" s="2">
        <v>54.2</v>
      </c>
      <c r="C2102" s="2">
        <v>27</v>
      </c>
      <c r="D2102" s="18"/>
      <c r="E2102">
        <f t="shared" si="45"/>
        <v>0.23075162199999999</v>
      </c>
    </row>
    <row r="2103" spans="1:5" x14ac:dyDescent="0.25">
      <c r="A2103" s="4">
        <v>19</v>
      </c>
      <c r="B2103" s="1">
        <v>37.200000000000003</v>
      </c>
      <c r="C2103" s="1"/>
      <c r="D2103" s="11"/>
      <c r="E2103">
        <f t="shared" si="45"/>
        <v>0.10870063200000002</v>
      </c>
    </row>
    <row r="2104" spans="1:5" x14ac:dyDescent="0.25">
      <c r="A2104" s="1">
        <v>20</v>
      </c>
      <c r="B2104" s="1">
        <v>27.3</v>
      </c>
      <c r="C2104" s="1"/>
      <c r="D2104" s="11"/>
      <c r="E2104">
        <f t="shared" si="45"/>
        <v>5.8542529500000003E-2</v>
      </c>
    </row>
    <row r="2105" spans="1:5" x14ac:dyDescent="0.25">
      <c r="A2105" s="4">
        <v>21</v>
      </c>
      <c r="B2105" s="1">
        <v>22.9</v>
      </c>
      <c r="C2105" s="1"/>
      <c r="D2105" s="11"/>
      <c r="E2105">
        <f t="shared" si="45"/>
        <v>4.1192405499999994E-2</v>
      </c>
    </row>
    <row r="2106" spans="1:5" x14ac:dyDescent="0.25">
      <c r="A2106" s="1">
        <v>22</v>
      </c>
      <c r="B2106" s="1">
        <v>29.6</v>
      </c>
      <c r="C2106" s="1"/>
      <c r="D2106" s="11"/>
      <c r="E2106">
        <f t="shared" si="45"/>
        <v>6.8822368000000009E-2</v>
      </c>
    </row>
    <row r="2107" spans="1:5" x14ac:dyDescent="0.25">
      <c r="A2107" s="4">
        <v>23</v>
      </c>
      <c r="B2107" s="1">
        <v>37.299999999999997</v>
      </c>
      <c r="C2107" s="1"/>
      <c r="D2107" s="11"/>
      <c r="E2107">
        <f t="shared" si="45"/>
        <v>0.10928582949999997</v>
      </c>
    </row>
    <row r="2108" spans="1:5" x14ac:dyDescent="0.25">
      <c r="A2108" s="1">
        <v>24</v>
      </c>
      <c r="B2108" s="1">
        <v>19.399999999999999</v>
      </c>
      <c r="C2108" s="1"/>
      <c r="D2108" s="11"/>
      <c r="E2108">
        <f t="shared" si="45"/>
        <v>2.9563077999999996E-2</v>
      </c>
    </row>
    <row r="2109" spans="1:5" x14ac:dyDescent="0.25">
      <c r="A2109" s="4">
        <v>25</v>
      </c>
      <c r="B2109" s="1">
        <v>21.5</v>
      </c>
      <c r="C2109" s="1"/>
      <c r="D2109" s="11"/>
      <c r="E2109">
        <f t="shared" si="45"/>
        <v>3.6309737500000001E-2</v>
      </c>
    </row>
    <row r="2110" spans="1:5" x14ac:dyDescent="0.25">
      <c r="A2110" s="1">
        <v>26</v>
      </c>
      <c r="B2110" s="1">
        <v>23.8</v>
      </c>
      <c r="C2110" s="1"/>
      <c r="D2110" s="11"/>
      <c r="E2110">
        <f t="shared" si="45"/>
        <v>4.4493862000000002E-2</v>
      </c>
    </row>
    <row r="2111" spans="1:5" x14ac:dyDescent="0.25">
      <c r="A2111" s="4">
        <v>27</v>
      </c>
      <c r="B2111" s="1">
        <v>42.7</v>
      </c>
      <c r="C2111" s="1"/>
      <c r="D2111" s="11"/>
      <c r="E2111">
        <f t="shared" si="45"/>
        <v>0.1432194295</v>
      </c>
    </row>
    <row r="2112" spans="1:5" x14ac:dyDescent="0.25">
      <c r="A2112" s="1">
        <v>28</v>
      </c>
      <c r="B2112" s="1">
        <v>31.3</v>
      </c>
      <c r="C2112" s="1"/>
      <c r="D2112" s="11"/>
      <c r="E2112">
        <f t="shared" si="45"/>
        <v>7.69546495E-2</v>
      </c>
    </row>
    <row r="2113" spans="1:18" x14ac:dyDescent="0.25">
      <c r="A2113" s="4">
        <v>29</v>
      </c>
      <c r="B2113" s="1">
        <v>11.1</v>
      </c>
      <c r="C2113" s="1"/>
      <c r="D2113" s="11"/>
      <c r="E2113">
        <f t="shared" si="45"/>
        <v>9.6781454999999988E-3</v>
      </c>
    </row>
    <row r="2114" spans="1:18" x14ac:dyDescent="0.25">
      <c r="A2114" s="1">
        <v>30</v>
      </c>
      <c r="B2114" s="1">
        <v>24.4</v>
      </c>
      <c r="C2114" s="1"/>
      <c r="D2114" s="11"/>
      <c r="E2114">
        <f t="shared" si="45"/>
        <v>4.6765527999999987E-2</v>
      </c>
    </row>
    <row r="2115" spans="1:18" x14ac:dyDescent="0.25">
      <c r="A2115" s="4">
        <v>31</v>
      </c>
      <c r="B2115" s="1">
        <v>43.1</v>
      </c>
      <c r="C2115" s="1"/>
      <c r="D2115" s="11"/>
      <c r="E2115">
        <f t="shared" si="45"/>
        <v>0.1459152655</v>
      </c>
    </row>
    <row r="2116" spans="1:18" x14ac:dyDescent="0.25">
      <c r="A2116" s="11"/>
      <c r="B2116" s="11"/>
      <c r="C2116" s="11"/>
      <c r="D2116" s="11"/>
    </row>
    <row r="2117" spans="1:18" ht="15.75" thickBot="1" x14ac:dyDescent="0.3">
      <c r="A2117" s="11" t="s">
        <v>23</v>
      </c>
      <c r="C2117" s="11"/>
      <c r="D2117" s="11"/>
    </row>
    <row r="2118" spans="1:18" ht="45.75" thickBot="1" x14ac:dyDescent="0.3">
      <c r="A2118" s="5" t="s">
        <v>57</v>
      </c>
      <c r="B2118" s="7" t="s">
        <v>2</v>
      </c>
      <c r="C2118" s="6" t="s">
        <v>16</v>
      </c>
      <c r="D2118" s="11"/>
      <c r="H2118" s="23" t="s">
        <v>59</v>
      </c>
      <c r="I2118" s="23" t="s">
        <v>60</v>
      </c>
      <c r="J2118" s="23" t="s">
        <v>72</v>
      </c>
      <c r="K2118" s="23" t="s">
        <v>64</v>
      </c>
      <c r="L2118" s="23" t="s">
        <v>62</v>
      </c>
      <c r="M2118" s="23" t="s">
        <v>68</v>
      </c>
      <c r="N2118" s="23" t="s">
        <v>63</v>
      </c>
      <c r="O2118" s="23" t="s">
        <v>65</v>
      </c>
      <c r="P2118" s="23" t="s">
        <v>71</v>
      </c>
      <c r="Q2118" s="23" t="s">
        <v>61</v>
      </c>
      <c r="R2118" s="23" t="s">
        <v>75</v>
      </c>
    </row>
    <row r="2119" spans="1:18" x14ac:dyDescent="0.25">
      <c r="A2119" s="4">
        <v>1</v>
      </c>
      <c r="B2119" s="4">
        <v>18.5</v>
      </c>
      <c r="C2119" s="4"/>
      <c r="D2119" s="11"/>
      <c r="E2119">
        <f t="shared" si="45"/>
        <v>2.6883737500000001E-2</v>
      </c>
      <c r="H2119" s="22">
        <f>(C2139+C2176)/2</f>
        <v>21.65</v>
      </c>
      <c r="I2119" s="22">
        <v>8.67</v>
      </c>
      <c r="J2119" s="22">
        <v>1957</v>
      </c>
      <c r="K2119" s="22">
        <f>2020-J2119</f>
        <v>63</v>
      </c>
      <c r="L2119" s="22">
        <f>COUNT(B2119:B2199)</f>
        <v>81</v>
      </c>
      <c r="M2119" s="22">
        <f>SUM(E2119:E2199)</f>
        <v>2.6770240604999991</v>
      </c>
      <c r="N2119" s="22">
        <f>SUM(B2119:B2199)/L2119</f>
        <v>18.934567901234558</v>
      </c>
      <c r="O2119" s="22">
        <f>P2119/L2119</f>
        <v>0.28654072351277771</v>
      </c>
      <c r="P2119" s="22">
        <f>I2119*M2119</f>
        <v>23.209798604534992</v>
      </c>
      <c r="Q2119" s="22">
        <v>8</v>
      </c>
      <c r="R2119" s="22" t="s">
        <v>90</v>
      </c>
    </row>
    <row r="2120" spans="1:18" x14ac:dyDescent="0.25">
      <c r="A2120" s="1">
        <v>2</v>
      </c>
      <c r="B2120" s="1">
        <v>23.4</v>
      </c>
      <c r="C2120" s="1"/>
      <c r="D2120" s="11"/>
      <c r="E2120">
        <f t="shared" si="45"/>
        <v>4.3010837999999996E-2</v>
      </c>
    </row>
    <row r="2121" spans="1:18" x14ac:dyDescent="0.25">
      <c r="A2121" s="4">
        <v>3</v>
      </c>
      <c r="B2121" s="1">
        <v>27.3</v>
      </c>
      <c r="C2121" s="1"/>
      <c r="D2121" s="11"/>
      <c r="E2121">
        <f t="shared" si="45"/>
        <v>5.8542529500000003E-2</v>
      </c>
    </row>
    <row r="2122" spans="1:18" x14ac:dyDescent="0.25">
      <c r="A2122" s="1">
        <v>4</v>
      </c>
      <c r="B2122" s="1">
        <v>6.6</v>
      </c>
      <c r="C2122" s="1"/>
      <c r="D2122" s="11"/>
      <c r="E2122">
        <f t="shared" si="45"/>
        <v>3.4216379999999994E-3</v>
      </c>
    </row>
    <row r="2123" spans="1:18" x14ac:dyDescent="0.25">
      <c r="A2123" s="4">
        <v>5</v>
      </c>
      <c r="B2123" s="1">
        <v>18.3</v>
      </c>
      <c r="C2123" s="1"/>
      <c r="D2123" s="11"/>
      <c r="E2123">
        <f t="shared" si="45"/>
        <v>2.6305609500000004E-2</v>
      </c>
    </row>
    <row r="2124" spans="1:18" x14ac:dyDescent="0.25">
      <c r="A2124" s="1">
        <v>6</v>
      </c>
      <c r="B2124" s="1">
        <v>17.3</v>
      </c>
      <c r="C2124" s="1"/>
      <c r="D2124" s="11"/>
      <c r="E2124">
        <f t="shared" si="45"/>
        <v>2.3509229499999999E-2</v>
      </c>
    </row>
    <row r="2125" spans="1:18" x14ac:dyDescent="0.25">
      <c r="A2125" s="4">
        <v>7</v>
      </c>
      <c r="B2125" s="1">
        <v>13.2</v>
      </c>
      <c r="C2125" s="1"/>
      <c r="D2125" s="11"/>
      <c r="E2125">
        <f t="shared" si="45"/>
        <v>1.3686551999999998E-2</v>
      </c>
    </row>
    <row r="2126" spans="1:18" x14ac:dyDescent="0.25">
      <c r="A2126" s="1">
        <v>8</v>
      </c>
      <c r="B2126" s="1">
        <v>26.9</v>
      </c>
      <c r="C2126" s="1"/>
      <c r="D2126" s="11"/>
      <c r="E2126">
        <f t="shared" si="45"/>
        <v>5.6839565499999994E-2</v>
      </c>
    </row>
    <row r="2127" spans="1:18" x14ac:dyDescent="0.25">
      <c r="A2127" s="4">
        <v>9</v>
      </c>
      <c r="B2127" s="1">
        <v>5.6</v>
      </c>
      <c r="C2127" s="1"/>
      <c r="D2127" s="11"/>
      <c r="E2127">
        <f t="shared" si="45"/>
        <v>2.4633279999999994E-3</v>
      </c>
    </row>
    <row r="2128" spans="1:18" x14ac:dyDescent="0.25">
      <c r="A2128" s="1">
        <v>10</v>
      </c>
      <c r="B2128" s="1">
        <v>20.5</v>
      </c>
      <c r="C2128" s="1"/>
      <c r="D2128" s="11"/>
      <c r="E2128">
        <f t="shared" si="45"/>
        <v>3.3010637500000002E-2</v>
      </c>
    </row>
    <row r="2129" spans="1:5" x14ac:dyDescent="0.25">
      <c r="A2129" s="4">
        <v>11</v>
      </c>
      <c r="B2129" s="1">
        <v>12.8</v>
      </c>
      <c r="C2129" s="1"/>
      <c r="D2129" s="11"/>
      <c r="E2129">
        <f t="shared" si="45"/>
        <v>1.2869632000000001E-2</v>
      </c>
    </row>
    <row r="2130" spans="1:5" x14ac:dyDescent="0.25">
      <c r="A2130" s="1">
        <v>12</v>
      </c>
      <c r="B2130" s="1">
        <v>22.7</v>
      </c>
      <c r="C2130" s="1"/>
      <c r="D2130" s="11"/>
      <c r="E2130">
        <f t="shared" si="45"/>
        <v>4.0476029499999996E-2</v>
      </c>
    </row>
    <row r="2131" spans="1:5" x14ac:dyDescent="0.25">
      <c r="A2131" s="4">
        <v>13</v>
      </c>
      <c r="B2131" s="1">
        <v>12.2</v>
      </c>
      <c r="C2131" s="1"/>
      <c r="D2131" s="11"/>
      <c r="E2131">
        <f t="shared" si="45"/>
        <v>1.1691381999999997E-2</v>
      </c>
    </row>
    <row r="2132" spans="1:5" x14ac:dyDescent="0.25">
      <c r="A2132" s="1">
        <v>14</v>
      </c>
      <c r="B2132" s="1">
        <v>13.6</v>
      </c>
      <c r="C2132" s="1"/>
      <c r="D2132" s="11"/>
      <c r="E2132">
        <f t="shared" si="45"/>
        <v>1.4528607999999997E-2</v>
      </c>
    </row>
    <row r="2133" spans="1:5" x14ac:dyDescent="0.25">
      <c r="A2133" s="4">
        <v>15</v>
      </c>
      <c r="B2133" s="1">
        <v>20.7</v>
      </c>
      <c r="C2133" s="1"/>
      <c r="D2133" s="11"/>
      <c r="E2133">
        <f t="shared" si="45"/>
        <v>3.3657889499999996E-2</v>
      </c>
    </row>
    <row r="2134" spans="1:5" x14ac:dyDescent="0.25">
      <c r="A2134" s="1">
        <v>16</v>
      </c>
      <c r="B2134" s="1">
        <v>6.2</v>
      </c>
      <c r="C2134" s="1"/>
      <c r="D2134" s="11"/>
      <c r="E2134">
        <f t="shared" si="45"/>
        <v>3.0194620000000005E-3</v>
      </c>
    </row>
    <row r="2135" spans="1:5" x14ac:dyDescent="0.25">
      <c r="A2135" s="4">
        <v>17</v>
      </c>
      <c r="B2135" s="1">
        <v>24.3</v>
      </c>
      <c r="C2135" s="1"/>
      <c r="D2135" s="11"/>
      <c r="E2135">
        <f t="shared" si="45"/>
        <v>4.6382989499999999E-2</v>
      </c>
    </row>
    <row r="2136" spans="1:5" x14ac:dyDescent="0.25">
      <c r="A2136" s="1">
        <v>18</v>
      </c>
      <c r="B2136" s="1">
        <v>18.7</v>
      </c>
      <c r="C2136" s="1"/>
      <c r="D2136" s="11"/>
      <c r="E2136">
        <f t="shared" si="45"/>
        <v>2.7468149499999997E-2</v>
      </c>
    </row>
    <row r="2137" spans="1:5" x14ac:dyDescent="0.25">
      <c r="A2137" s="4">
        <v>19</v>
      </c>
      <c r="B2137" s="1">
        <v>18.600000000000001</v>
      </c>
      <c r="C2137" s="1"/>
      <c r="D2137" s="11"/>
      <c r="E2137">
        <f t="shared" si="45"/>
        <v>2.7175158000000005E-2</v>
      </c>
    </row>
    <row r="2138" spans="1:5" x14ac:dyDescent="0.25">
      <c r="A2138" s="1">
        <v>20</v>
      </c>
      <c r="B2138" s="1">
        <v>30</v>
      </c>
      <c r="C2138" s="1"/>
      <c r="D2138" s="11"/>
      <c r="E2138">
        <f t="shared" si="45"/>
        <v>7.0694999999999994E-2</v>
      </c>
    </row>
    <row r="2139" spans="1:5" x14ac:dyDescent="0.25">
      <c r="A2139" s="13">
        <v>21</v>
      </c>
      <c r="B2139" s="3">
        <v>34.5</v>
      </c>
      <c r="C2139" s="3">
        <v>21.6</v>
      </c>
      <c r="D2139" s="19"/>
      <c r="E2139">
        <f t="shared" si="45"/>
        <v>9.3494137500000005E-2</v>
      </c>
    </row>
    <row r="2140" spans="1:5" x14ac:dyDescent="0.25">
      <c r="A2140" s="1">
        <v>22</v>
      </c>
      <c r="B2140" s="1">
        <v>19.899999999999999</v>
      </c>
      <c r="C2140" s="1"/>
      <c r="D2140" s="11"/>
      <c r="E2140">
        <f t="shared" si="45"/>
        <v>3.1106585499999995E-2</v>
      </c>
    </row>
    <row r="2141" spans="1:5" x14ac:dyDescent="0.25">
      <c r="A2141" s="4">
        <v>23</v>
      </c>
      <c r="B2141" s="1">
        <v>16.2</v>
      </c>
      <c r="C2141" s="1"/>
      <c r="D2141" s="11"/>
      <c r="E2141">
        <f t="shared" si="45"/>
        <v>2.0614661999999999E-2</v>
      </c>
    </row>
    <row r="2142" spans="1:5" x14ac:dyDescent="0.25">
      <c r="A2142" s="1">
        <v>24</v>
      </c>
      <c r="B2142" s="1">
        <v>11.1</v>
      </c>
      <c r="C2142" s="1"/>
      <c r="D2142" s="11"/>
      <c r="E2142">
        <f t="shared" si="45"/>
        <v>9.6781454999999988E-3</v>
      </c>
    </row>
    <row r="2143" spans="1:5" x14ac:dyDescent="0.25">
      <c r="A2143" s="4">
        <v>25</v>
      </c>
      <c r="B2143" s="1">
        <v>10.7</v>
      </c>
      <c r="C2143" s="1"/>
      <c r="D2143" s="11"/>
      <c r="E2143">
        <f t="shared" si="45"/>
        <v>8.9931894999999984E-3</v>
      </c>
    </row>
    <row r="2144" spans="1:5" x14ac:dyDescent="0.25">
      <c r="A2144" s="1">
        <v>26</v>
      </c>
      <c r="B2144" s="1">
        <v>21.5</v>
      </c>
      <c r="C2144" s="1"/>
      <c r="D2144" s="11"/>
      <c r="E2144">
        <f t="shared" si="45"/>
        <v>3.6309737500000001E-2</v>
      </c>
    </row>
    <row r="2145" spans="1:5" x14ac:dyDescent="0.25">
      <c r="A2145" s="4">
        <v>27</v>
      </c>
      <c r="B2145" s="1">
        <v>17</v>
      </c>
      <c r="C2145" s="1"/>
      <c r="D2145" s="11"/>
      <c r="E2145">
        <f t="shared" si="45"/>
        <v>2.2700950000000001E-2</v>
      </c>
    </row>
    <row r="2146" spans="1:5" x14ac:dyDescent="0.25">
      <c r="A2146" s="1">
        <v>28</v>
      </c>
      <c r="B2146" s="1">
        <v>25.7</v>
      </c>
      <c r="C2146" s="1"/>
      <c r="D2146" s="11"/>
      <c r="E2146">
        <f t="shared" si="45"/>
        <v>5.1881489499999996E-2</v>
      </c>
    </row>
    <row r="2147" spans="1:5" x14ac:dyDescent="0.25">
      <c r="A2147" s="4">
        <v>29</v>
      </c>
      <c r="B2147" s="1">
        <v>21.2</v>
      </c>
      <c r="C2147" s="1"/>
      <c r="D2147" s="11"/>
      <c r="E2147">
        <f t="shared" si="45"/>
        <v>3.5303512000000002E-2</v>
      </c>
    </row>
    <row r="2148" spans="1:5" x14ac:dyDescent="0.25">
      <c r="A2148" s="1">
        <v>30</v>
      </c>
      <c r="B2148" s="1">
        <v>22</v>
      </c>
      <c r="C2148" s="1"/>
      <c r="D2148" s="11"/>
      <c r="E2148">
        <f t="shared" si="45"/>
        <v>3.8018200000000002E-2</v>
      </c>
    </row>
    <row r="2149" spans="1:5" x14ac:dyDescent="0.25">
      <c r="A2149" s="4">
        <v>31</v>
      </c>
      <c r="B2149" s="1">
        <v>14.3</v>
      </c>
      <c r="C2149" s="1"/>
      <c r="D2149" s="11"/>
      <c r="E2149">
        <f t="shared" si="45"/>
        <v>1.6062689499999998E-2</v>
      </c>
    </row>
    <row r="2150" spans="1:5" x14ac:dyDescent="0.25">
      <c r="A2150" s="1">
        <v>32</v>
      </c>
      <c r="B2150" s="1">
        <v>34.4</v>
      </c>
      <c r="C2150" s="1"/>
      <c r="D2150" s="11"/>
      <c r="E2150">
        <f t="shared" si="45"/>
        <v>9.295292799999999E-2</v>
      </c>
    </row>
    <row r="2151" spans="1:5" x14ac:dyDescent="0.25">
      <c r="A2151" s="4">
        <v>33</v>
      </c>
      <c r="B2151" s="1">
        <v>17.399999999999999</v>
      </c>
      <c r="C2151" s="1"/>
      <c r="D2151" s="11"/>
      <c r="E2151">
        <f t="shared" si="45"/>
        <v>2.3781797999999996E-2</v>
      </c>
    </row>
    <row r="2152" spans="1:5" x14ac:dyDescent="0.25">
      <c r="A2152" s="1">
        <v>34</v>
      </c>
      <c r="B2152" s="1">
        <v>19.7</v>
      </c>
      <c r="C2152" s="1"/>
      <c r="D2152" s="11"/>
      <c r="E2152">
        <f t="shared" si="45"/>
        <v>3.0484469499999993E-2</v>
      </c>
    </row>
    <row r="2153" spans="1:5" x14ac:dyDescent="0.25">
      <c r="A2153" s="4">
        <v>35</v>
      </c>
      <c r="B2153" s="1">
        <v>29.7</v>
      </c>
      <c r="C2153" s="1"/>
      <c r="D2153" s="11"/>
      <c r="E2153">
        <f t="shared" si="45"/>
        <v>6.9288169499999996E-2</v>
      </c>
    </row>
    <row r="2154" spans="1:5" x14ac:dyDescent="0.25">
      <c r="A2154" s="1">
        <v>36</v>
      </c>
      <c r="B2154" s="1">
        <v>15</v>
      </c>
      <c r="C2154" s="1"/>
      <c r="D2154" s="11"/>
      <c r="E2154">
        <f t="shared" si="45"/>
        <v>1.7673749999999998E-2</v>
      </c>
    </row>
    <row r="2155" spans="1:5" x14ac:dyDescent="0.25">
      <c r="A2155" s="4">
        <v>37</v>
      </c>
      <c r="B2155" s="1">
        <v>25</v>
      </c>
      <c r="C2155" s="1"/>
      <c r="D2155" s="11"/>
      <c r="E2155">
        <f t="shared" si="45"/>
        <v>4.9093749999999999E-2</v>
      </c>
    </row>
    <row r="2156" spans="1:5" x14ac:dyDescent="0.25">
      <c r="A2156" s="1">
        <v>38</v>
      </c>
      <c r="B2156" s="1">
        <v>30.8</v>
      </c>
      <c r="C2156" s="1"/>
      <c r="D2156" s="11"/>
      <c r="E2156">
        <f t="shared" si="45"/>
        <v>7.4515672000000005E-2</v>
      </c>
    </row>
    <row r="2157" spans="1:5" x14ac:dyDescent="0.25">
      <c r="A2157" s="4">
        <v>39</v>
      </c>
      <c r="B2157" s="1">
        <v>27.1</v>
      </c>
      <c r="C2157" s="1"/>
      <c r="D2157" s="11"/>
      <c r="E2157">
        <f t="shared" si="45"/>
        <v>5.7687905499999997E-2</v>
      </c>
    </row>
    <row r="2158" spans="1:5" x14ac:dyDescent="0.25">
      <c r="A2158" s="1">
        <v>40</v>
      </c>
      <c r="B2158" s="1">
        <v>8.5</v>
      </c>
      <c r="C2158" s="1"/>
      <c r="D2158" s="11"/>
      <c r="E2158">
        <f t="shared" ref="E2158:E2199" si="46">(3.142*(B2158*B2158))/40000</f>
        <v>5.6752375000000002E-3</v>
      </c>
    </row>
    <row r="2159" spans="1:5" x14ac:dyDescent="0.25">
      <c r="A2159" s="4">
        <v>41</v>
      </c>
      <c r="B2159" s="1">
        <v>15.5</v>
      </c>
      <c r="C2159" s="1"/>
      <c r="D2159" s="11"/>
      <c r="E2159">
        <f t="shared" si="46"/>
        <v>1.88716375E-2</v>
      </c>
    </row>
    <row r="2160" spans="1:5" x14ac:dyDescent="0.25">
      <c r="A2160" s="1">
        <v>42</v>
      </c>
      <c r="B2160" s="1">
        <v>6.8</v>
      </c>
      <c r="C2160" s="1"/>
      <c r="D2160" s="11"/>
      <c r="E2160">
        <f t="shared" si="46"/>
        <v>3.6321519999999992E-3</v>
      </c>
    </row>
    <row r="2161" spans="1:5" x14ac:dyDescent="0.25">
      <c r="A2161" s="4">
        <v>43</v>
      </c>
      <c r="B2161" s="1">
        <v>12.9</v>
      </c>
      <c r="C2161" s="1"/>
      <c r="D2161" s="11"/>
      <c r="E2161">
        <f t="shared" si="46"/>
        <v>1.30715055E-2</v>
      </c>
    </row>
    <row r="2162" spans="1:5" x14ac:dyDescent="0.25">
      <c r="A2162" s="1">
        <v>44</v>
      </c>
      <c r="B2162" s="1">
        <v>16.899999999999999</v>
      </c>
      <c r="C2162" s="1"/>
      <c r="D2162" s="11"/>
      <c r="E2162">
        <f t="shared" si="46"/>
        <v>2.2434665499999996E-2</v>
      </c>
    </row>
    <row r="2163" spans="1:5" x14ac:dyDescent="0.25">
      <c r="A2163" s="4">
        <v>45</v>
      </c>
      <c r="B2163" s="1">
        <v>5.8</v>
      </c>
      <c r="C2163" s="1"/>
      <c r="D2163" s="11"/>
      <c r="E2163">
        <f t="shared" si="46"/>
        <v>2.6424219999999997E-3</v>
      </c>
    </row>
    <row r="2164" spans="1:5" x14ac:dyDescent="0.25">
      <c r="A2164" s="1">
        <v>46</v>
      </c>
      <c r="B2164" s="1">
        <v>12.4</v>
      </c>
      <c r="C2164" s="1"/>
      <c r="D2164" s="11"/>
      <c r="E2164">
        <f t="shared" si="46"/>
        <v>1.2077848000000002E-2</v>
      </c>
    </row>
    <row r="2165" spans="1:5" x14ac:dyDescent="0.25">
      <c r="A2165" s="4">
        <v>47</v>
      </c>
      <c r="B2165" s="1">
        <v>28.7</v>
      </c>
      <c r="C2165" s="1"/>
      <c r="D2165" s="11"/>
      <c r="E2165">
        <f t="shared" si="46"/>
        <v>6.4700849499999991E-2</v>
      </c>
    </row>
    <row r="2166" spans="1:5" x14ac:dyDescent="0.25">
      <c r="A2166" s="1">
        <v>48</v>
      </c>
      <c r="B2166" s="1">
        <v>8.3000000000000007</v>
      </c>
      <c r="C2166" s="1"/>
      <c r="D2166" s="11"/>
      <c r="E2166">
        <f t="shared" si="46"/>
        <v>5.411309500000001E-3</v>
      </c>
    </row>
    <row r="2167" spans="1:5" x14ac:dyDescent="0.25">
      <c r="A2167" s="4">
        <v>49</v>
      </c>
      <c r="B2167" s="1">
        <v>13.3</v>
      </c>
      <c r="C2167" s="1"/>
      <c r="D2167" s="11"/>
      <c r="E2167">
        <f t="shared" si="46"/>
        <v>1.3894709500000001E-2</v>
      </c>
    </row>
    <row r="2168" spans="1:5" x14ac:dyDescent="0.25">
      <c r="A2168" s="1">
        <v>50</v>
      </c>
      <c r="B2168" s="1">
        <v>10.6</v>
      </c>
      <c r="C2168" s="1"/>
      <c r="D2168" s="11"/>
      <c r="E2168">
        <f t="shared" si="46"/>
        <v>8.8258780000000005E-3</v>
      </c>
    </row>
    <row r="2169" spans="1:5" x14ac:dyDescent="0.25">
      <c r="A2169" s="4">
        <v>51</v>
      </c>
      <c r="B2169" s="1">
        <v>13.9</v>
      </c>
      <c r="C2169" s="1"/>
      <c r="D2169" s="11"/>
      <c r="E2169">
        <f t="shared" si="46"/>
        <v>1.51766455E-2</v>
      </c>
    </row>
    <row r="2170" spans="1:5" x14ac:dyDescent="0.25">
      <c r="A2170" s="1">
        <v>52</v>
      </c>
      <c r="B2170" s="1">
        <v>24</v>
      </c>
      <c r="C2170" s="1"/>
      <c r="D2170" s="11"/>
      <c r="E2170">
        <f t="shared" si="46"/>
        <v>4.5244799999999995E-2</v>
      </c>
    </row>
    <row r="2171" spans="1:5" x14ac:dyDescent="0.25">
      <c r="A2171" s="4">
        <v>53</v>
      </c>
      <c r="B2171" s="1">
        <v>18.5</v>
      </c>
      <c r="C2171" s="1"/>
      <c r="D2171" s="11"/>
      <c r="E2171">
        <f t="shared" si="46"/>
        <v>2.6883737500000001E-2</v>
      </c>
    </row>
    <row r="2172" spans="1:5" x14ac:dyDescent="0.25">
      <c r="A2172" s="1">
        <v>54</v>
      </c>
      <c r="B2172" s="1">
        <v>19.7</v>
      </c>
      <c r="C2172" s="1"/>
      <c r="D2172" s="11"/>
      <c r="E2172">
        <f t="shared" si="46"/>
        <v>3.0484469499999993E-2</v>
      </c>
    </row>
    <row r="2173" spans="1:5" x14ac:dyDescent="0.25">
      <c r="A2173" s="4">
        <v>55</v>
      </c>
      <c r="B2173" s="1">
        <v>16</v>
      </c>
      <c r="C2173" s="1"/>
      <c r="D2173" s="11"/>
      <c r="E2173">
        <f t="shared" si="46"/>
        <v>2.01088E-2</v>
      </c>
    </row>
    <row r="2174" spans="1:5" x14ac:dyDescent="0.25">
      <c r="A2174" s="1">
        <v>56</v>
      </c>
      <c r="B2174" s="1">
        <v>28.1</v>
      </c>
      <c r="C2174" s="1"/>
      <c r="D2174" s="11"/>
      <c r="E2174">
        <f t="shared" si="46"/>
        <v>6.2023865500000011E-2</v>
      </c>
    </row>
    <row r="2175" spans="1:5" x14ac:dyDescent="0.25">
      <c r="A2175" s="4">
        <v>57</v>
      </c>
      <c r="B2175" s="1">
        <v>30.5</v>
      </c>
      <c r="C2175" s="1"/>
      <c r="D2175" s="11"/>
      <c r="E2175">
        <f t="shared" si="46"/>
        <v>7.3071137499999994E-2</v>
      </c>
    </row>
    <row r="2176" spans="1:5" x14ac:dyDescent="0.25">
      <c r="A2176" s="2">
        <v>58</v>
      </c>
      <c r="B2176" s="2">
        <v>42.1</v>
      </c>
      <c r="C2176" s="2">
        <v>21.7</v>
      </c>
      <c r="D2176" s="18"/>
      <c r="E2176">
        <f t="shared" si="46"/>
        <v>0.13922280549999999</v>
      </c>
    </row>
    <row r="2177" spans="1:5" x14ac:dyDescent="0.25">
      <c r="A2177" s="4">
        <v>59</v>
      </c>
      <c r="B2177" s="1">
        <v>20.8</v>
      </c>
      <c r="C2177" s="1"/>
      <c r="D2177" s="11"/>
      <c r="E2177">
        <f t="shared" si="46"/>
        <v>3.3983872000000005E-2</v>
      </c>
    </row>
    <row r="2178" spans="1:5" x14ac:dyDescent="0.25">
      <c r="A2178" s="1">
        <v>60</v>
      </c>
      <c r="B2178" s="1">
        <v>29.8</v>
      </c>
      <c r="C2178" s="1"/>
      <c r="D2178" s="11"/>
      <c r="E2178">
        <f t="shared" si="46"/>
        <v>6.9755542000000004E-2</v>
      </c>
    </row>
    <row r="2179" spans="1:5" x14ac:dyDescent="0.25">
      <c r="A2179" s="4">
        <v>61</v>
      </c>
      <c r="B2179" s="1">
        <v>17.7</v>
      </c>
      <c r="C2179" s="1"/>
      <c r="D2179" s="11"/>
      <c r="E2179">
        <f t="shared" si="46"/>
        <v>2.4608929499999998E-2</v>
      </c>
    </row>
    <row r="2180" spans="1:5" x14ac:dyDescent="0.25">
      <c r="A2180" s="1">
        <v>62</v>
      </c>
      <c r="B2180" s="1">
        <v>11.6</v>
      </c>
      <c r="C2180" s="1"/>
      <c r="D2180" s="11"/>
      <c r="E2180">
        <f t="shared" si="46"/>
        <v>1.0569687999999999E-2</v>
      </c>
    </row>
    <row r="2181" spans="1:5" x14ac:dyDescent="0.25">
      <c r="A2181" s="4">
        <v>63</v>
      </c>
      <c r="B2181" s="1">
        <v>9.4</v>
      </c>
      <c r="C2181" s="1"/>
      <c r="D2181" s="11"/>
      <c r="E2181">
        <f t="shared" si="46"/>
        <v>6.9406780000000013E-3</v>
      </c>
    </row>
    <row r="2182" spans="1:5" x14ac:dyDescent="0.25">
      <c r="A2182" s="1">
        <v>64</v>
      </c>
      <c r="B2182" s="1">
        <v>10.199999999999999</v>
      </c>
      <c r="C2182" s="1"/>
      <c r="D2182" s="11"/>
      <c r="E2182">
        <f t="shared" si="46"/>
        <v>8.1723419999999991E-3</v>
      </c>
    </row>
    <row r="2183" spans="1:5" x14ac:dyDescent="0.25">
      <c r="A2183" s="4">
        <v>65</v>
      </c>
      <c r="B2183" s="1">
        <v>22.4</v>
      </c>
      <c r="C2183" s="1"/>
      <c r="D2183" s="11"/>
      <c r="E2183">
        <f t="shared" si="46"/>
        <v>3.9413247999999991E-2</v>
      </c>
    </row>
    <row r="2184" spans="1:5" x14ac:dyDescent="0.25">
      <c r="A2184" s="1">
        <v>66</v>
      </c>
      <c r="B2184" s="1">
        <v>25.2</v>
      </c>
      <c r="C2184" s="1"/>
      <c r="D2184" s="11"/>
      <c r="E2184">
        <f t="shared" si="46"/>
        <v>4.9882391999999991E-2</v>
      </c>
    </row>
    <row r="2185" spans="1:5" x14ac:dyDescent="0.25">
      <c r="A2185" s="4">
        <v>67</v>
      </c>
      <c r="B2185" s="1">
        <v>17.100000000000001</v>
      </c>
      <c r="C2185" s="1"/>
      <c r="D2185" s="11"/>
      <c r="E2185">
        <f t="shared" si="46"/>
        <v>2.2968805500000002E-2</v>
      </c>
    </row>
    <row r="2186" spans="1:5" x14ac:dyDescent="0.25">
      <c r="A2186" s="1">
        <v>68</v>
      </c>
      <c r="B2186" s="1">
        <v>38</v>
      </c>
      <c r="C2186" s="1"/>
      <c r="D2186" s="11"/>
      <c r="E2186">
        <f t="shared" si="46"/>
        <v>0.11342619999999999</v>
      </c>
    </row>
    <row r="2187" spans="1:5" x14ac:dyDescent="0.25">
      <c r="A2187" s="4">
        <v>69</v>
      </c>
      <c r="B2187" s="1">
        <v>20.2</v>
      </c>
      <c r="C2187" s="1"/>
      <c r="D2187" s="11"/>
      <c r="E2187">
        <f t="shared" si="46"/>
        <v>3.2051541999999995E-2</v>
      </c>
    </row>
    <row r="2188" spans="1:5" x14ac:dyDescent="0.25">
      <c r="A2188" s="1">
        <v>70</v>
      </c>
      <c r="B2188" s="1">
        <v>22.1</v>
      </c>
      <c r="C2188" s="1"/>
      <c r="D2188" s="11"/>
      <c r="E2188">
        <f t="shared" si="46"/>
        <v>3.8364605500000003E-2</v>
      </c>
    </row>
    <row r="2189" spans="1:5" x14ac:dyDescent="0.25">
      <c r="A2189" s="4">
        <v>71</v>
      </c>
      <c r="B2189" s="1">
        <v>12.8</v>
      </c>
      <c r="C2189" s="1"/>
      <c r="D2189" s="11"/>
      <c r="E2189">
        <f t="shared" si="46"/>
        <v>1.2869632000000001E-2</v>
      </c>
    </row>
    <row r="2190" spans="1:5" x14ac:dyDescent="0.25">
      <c r="A2190" s="1">
        <v>72</v>
      </c>
      <c r="B2190" s="1">
        <v>4.2</v>
      </c>
      <c r="C2190" s="1"/>
      <c r="D2190" s="11"/>
      <c r="E2190">
        <f t="shared" si="46"/>
        <v>1.385622E-3</v>
      </c>
    </row>
    <row r="2191" spans="1:5" x14ac:dyDescent="0.25">
      <c r="A2191" s="4">
        <v>73</v>
      </c>
      <c r="B2191" s="1">
        <v>17.100000000000001</v>
      </c>
      <c r="C2191" s="1"/>
      <c r="D2191" s="11"/>
      <c r="E2191">
        <f t="shared" si="46"/>
        <v>2.2968805500000002E-2</v>
      </c>
    </row>
    <row r="2192" spans="1:5" x14ac:dyDescent="0.25">
      <c r="A2192" s="1">
        <v>74</v>
      </c>
      <c r="B2192" s="1">
        <v>20.100000000000001</v>
      </c>
      <c r="C2192" s="1"/>
      <c r="D2192" s="11"/>
      <c r="E2192">
        <f t="shared" si="46"/>
        <v>3.1734985500000007E-2</v>
      </c>
    </row>
    <row r="2193" spans="1:18" x14ac:dyDescent="0.25">
      <c r="A2193" s="4">
        <v>75</v>
      </c>
      <c r="B2193" s="1">
        <v>12.1</v>
      </c>
      <c r="C2193" s="1"/>
      <c r="D2193" s="11"/>
      <c r="E2193">
        <f t="shared" si="46"/>
        <v>1.1500505499999999E-2</v>
      </c>
    </row>
    <row r="2194" spans="1:18" x14ac:dyDescent="0.25">
      <c r="A2194" s="1">
        <v>76</v>
      </c>
      <c r="B2194" s="1">
        <v>26.7</v>
      </c>
      <c r="C2194" s="1"/>
      <c r="D2194" s="11"/>
      <c r="E2194">
        <f t="shared" si="46"/>
        <v>5.5997509500000001E-2</v>
      </c>
    </row>
    <row r="2195" spans="1:18" x14ac:dyDescent="0.25">
      <c r="A2195" s="4">
        <v>77</v>
      </c>
      <c r="B2195" s="1">
        <v>20.5</v>
      </c>
      <c r="C2195" s="1"/>
      <c r="D2195" s="11"/>
      <c r="E2195">
        <f t="shared" si="46"/>
        <v>3.3010637500000002E-2</v>
      </c>
    </row>
    <row r="2196" spans="1:18" x14ac:dyDescent="0.25">
      <c r="A2196" s="1">
        <v>78</v>
      </c>
      <c r="B2196" s="1">
        <v>13.5</v>
      </c>
      <c r="C2196" s="1"/>
      <c r="D2196" s="11"/>
      <c r="E2196">
        <f t="shared" si="46"/>
        <v>1.43157375E-2</v>
      </c>
    </row>
    <row r="2197" spans="1:18" x14ac:dyDescent="0.25">
      <c r="A2197" s="4">
        <v>79</v>
      </c>
      <c r="B2197" s="1">
        <v>11.8</v>
      </c>
      <c r="C2197" s="1"/>
      <c r="D2197" s="11"/>
      <c r="E2197">
        <f t="shared" si="46"/>
        <v>1.0937301999999999E-2</v>
      </c>
    </row>
    <row r="2198" spans="1:18" x14ac:dyDescent="0.25">
      <c r="A2198" s="1">
        <v>80</v>
      </c>
      <c r="B2198" s="1">
        <v>17.7</v>
      </c>
      <c r="C2198" s="1"/>
      <c r="D2198" s="11"/>
      <c r="E2198">
        <f t="shared" si="46"/>
        <v>2.4608929499999998E-2</v>
      </c>
    </row>
    <row r="2199" spans="1:18" x14ac:dyDescent="0.25">
      <c r="A2199" s="4">
        <v>81</v>
      </c>
      <c r="B2199" s="1">
        <v>29.6</v>
      </c>
      <c r="C2199" s="1"/>
      <c r="D2199" s="11"/>
      <c r="E2199">
        <f t="shared" si="46"/>
        <v>6.8822368000000009E-2</v>
      </c>
    </row>
    <row r="2200" spans="1:18" x14ac:dyDescent="0.25">
      <c r="A2200" s="11"/>
      <c r="B2200" s="11"/>
      <c r="C2200" s="11"/>
      <c r="D2200" s="11"/>
    </row>
    <row r="2201" spans="1:18" ht="15.75" thickBot="1" x14ac:dyDescent="0.3">
      <c r="A2201" s="11" t="s">
        <v>24</v>
      </c>
      <c r="C2201" s="11"/>
      <c r="D2201" s="11"/>
    </row>
    <row r="2202" spans="1:18" ht="45.75" thickBot="1" x14ac:dyDescent="0.3">
      <c r="A2202" s="5" t="s">
        <v>57</v>
      </c>
      <c r="B2202" s="7" t="s">
        <v>2</v>
      </c>
      <c r="C2202" s="6" t="s">
        <v>16</v>
      </c>
      <c r="D2202" s="11"/>
      <c r="H2202" s="23" t="s">
        <v>59</v>
      </c>
      <c r="I2202" s="23" t="s">
        <v>60</v>
      </c>
      <c r="J2202" s="23" t="s">
        <v>72</v>
      </c>
      <c r="K2202" s="23" t="s">
        <v>64</v>
      </c>
      <c r="L2202" s="23" t="s">
        <v>62</v>
      </c>
      <c r="M2202" s="23" t="s">
        <v>68</v>
      </c>
      <c r="N2202" s="23" t="s">
        <v>63</v>
      </c>
      <c r="O2202" s="23" t="s">
        <v>65</v>
      </c>
      <c r="P2202" s="23" t="s">
        <v>71</v>
      </c>
      <c r="Q2202" s="23" t="s">
        <v>61</v>
      </c>
      <c r="R2202" s="23" t="s">
        <v>75</v>
      </c>
    </row>
    <row r="2203" spans="1:18" x14ac:dyDescent="0.25">
      <c r="A2203" s="4">
        <v>1</v>
      </c>
      <c r="B2203" s="4">
        <v>38.5</v>
      </c>
      <c r="C2203" s="4"/>
      <c r="D2203" s="11"/>
      <c r="E2203">
        <f t="shared" ref="E2203:E2266" si="47">(3.142*(B2203*B2203))/40000</f>
        <v>0.11643073749999999</v>
      </c>
      <c r="H2203" s="22">
        <f>(C2220+C2239)/2</f>
        <v>27.4</v>
      </c>
      <c r="I2203" s="22">
        <v>10.35</v>
      </c>
      <c r="J2203" s="22">
        <v>1957</v>
      </c>
      <c r="K2203" s="22">
        <f>2020-J2203</f>
        <v>63</v>
      </c>
      <c r="L2203" s="22">
        <f>COUNT(B2203:B2292)</f>
        <v>90</v>
      </c>
      <c r="M2203" s="22">
        <f>SUM(E2203:E2292)</f>
        <v>4.7717656114999976</v>
      </c>
      <c r="N2203" s="22">
        <f>SUM(B2203:B2292)/L2203</f>
        <v>24.194444444444443</v>
      </c>
      <c r="O2203" s="22">
        <f>P2203/L2203</f>
        <v>0.54875304532249969</v>
      </c>
      <c r="P2203" s="22">
        <f>I2203*M2203</f>
        <v>49.387774079024972</v>
      </c>
      <c r="Q2203" s="22">
        <v>12</v>
      </c>
      <c r="R2203" s="22" t="s">
        <v>90</v>
      </c>
    </row>
    <row r="2204" spans="1:18" x14ac:dyDescent="0.25">
      <c r="A2204" s="1">
        <v>2</v>
      </c>
      <c r="B2204" s="1">
        <v>20.399999999999999</v>
      </c>
      <c r="C2204" s="1"/>
      <c r="D2204" s="11"/>
      <c r="E2204">
        <f t="shared" si="47"/>
        <v>3.2689367999999996E-2</v>
      </c>
    </row>
    <row r="2205" spans="1:18" x14ac:dyDescent="0.25">
      <c r="A2205" s="4">
        <v>3</v>
      </c>
      <c r="B2205" s="1">
        <v>31.3</v>
      </c>
      <c r="C2205" s="1"/>
      <c r="D2205" s="11"/>
      <c r="E2205">
        <f t="shared" si="47"/>
        <v>7.69546495E-2</v>
      </c>
    </row>
    <row r="2206" spans="1:18" x14ac:dyDescent="0.25">
      <c r="A2206" s="1">
        <v>4</v>
      </c>
      <c r="B2206" s="1">
        <v>20.399999999999999</v>
      </c>
      <c r="C2206" s="1"/>
      <c r="D2206" s="11"/>
      <c r="E2206">
        <f t="shared" si="47"/>
        <v>3.2689367999999996E-2</v>
      </c>
    </row>
    <row r="2207" spans="1:18" x14ac:dyDescent="0.25">
      <c r="A2207" s="4">
        <v>5</v>
      </c>
      <c r="B2207" s="1">
        <v>29</v>
      </c>
      <c r="C2207" s="1"/>
      <c r="D2207" s="11"/>
      <c r="E2207">
        <f t="shared" si="47"/>
        <v>6.6060549999999996E-2</v>
      </c>
    </row>
    <row r="2208" spans="1:18" x14ac:dyDescent="0.25">
      <c r="A2208" s="1">
        <v>6</v>
      </c>
      <c r="B2208" s="1">
        <v>28.1</v>
      </c>
      <c r="C2208" s="1"/>
      <c r="D2208" s="11"/>
      <c r="E2208">
        <f t="shared" si="47"/>
        <v>6.2023865500000011E-2</v>
      </c>
    </row>
    <row r="2209" spans="1:5" x14ac:dyDescent="0.25">
      <c r="A2209" s="4">
        <v>7</v>
      </c>
      <c r="B2209" s="1">
        <v>29.8</v>
      </c>
      <c r="C2209" s="1"/>
      <c r="D2209" s="11"/>
      <c r="E2209">
        <f t="shared" si="47"/>
        <v>6.9755542000000004E-2</v>
      </c>
    </row>
    <row r="2210" spans="1:5" x14ac:dyDescent="0.25">
      <c r="A2210" s="1">
        <v>8</v>
      </c>
      <c r="B2210" s="1">
        <v>20.3</v>
      </c>
      <c r="C2210" s="1"/>
      <c r="D2210" s="11"/>
      <c r="E2210">
        <f t="shared" si="47"/>
        <v>3.2369669500000003E-2</v>
      </c>
    </row>
    <row r="2211" spans="1:5" x14ac:dyDescent="0.25">
      <c r="A2211" s="4">
        <v>9</v>
      </c>
      <c r="B2211" s="1">
        <v>28.9</v>
      </c>
      <c r="C2211" s="1"/>
      <c r="D2211" s="11"/>
      <c r="E2211">
        <f t="shared" si="47"/>
        <v>6.5605745499999993E-2</v>
      </c>
    </row>
    <row r="2212" spans="1:5" x14ac:dyDescent="0.25">
      <c r="A2212" s="1">
        <v>10</v>
      </c>
      <c r="B2212" s="1">
        <v>34.299999999999997</v>
      </c>
      <c r="C2212" s="1"/>
      <c r="D2212" s="11"/>
      <c r="E2212">
        <f t="shared" si="47"/>
        <v>9.2413289499999982E-2</v>
      </c>
    </row>
    <row r="2213" spans="1:5" x14ac:dyDescent="0.25">
      <c r="A2213" s="4">
        <v>11</v>
      </c>
      <c r="B2213" s="1">
        <v>18.899999999999999</v>
      </c>
      <c r="C2213" s="1"/>
      <c r="D2213" s="11"/>
      <c r="E2213">
        <f t="shared" si="47"/>
        <v>2.8058845499999995E-2</v>
      </c>
    </row>
    <row r="2214" spans="1:5" x14ac:dyDescent="0.25">
      <c r="A2214" s="1">
        <v>12</v>
      </c>
      <c r="B2214" s="1">
        <v>17.100000000000001</v>
      </c>
      <c r="C2214" s="1"/>
      <c r="D2214" s="11"/>
      <c r="E2214">
        <f t="shared" si="47"/>
        <v>2.2968805500000002E-2</v>
      </c>
    </row>
    <row r="2215" spans="1:5" x14ac:dyDescent="0.25">
      <c r="A2215" s="4">
        <v>13</v>
      </c>
      <c r="B2215" s="1">
        <v>25.5</v>
      </c>
      <c r="C2215" s="1"/>
      <c r="D2215" s="11"/>
      <c r="E2215">
        <f t="shared" si="47"/>
        <v>5.1077137499999994E-2</v>
      </c>
    </row>
    <row r="2216" spans="1:5" x14ac:dyDescent="0.25">
      <c r="A2216" s="1">
        <v>14</v>
      </c>
      <c r="B2216" s="1">
        <v>23.6</v>
      </c>
      <c r="C2216" s="1"/>
      <c r="D2216" s="11"/>
      <c r="E2216">
        <f t="shared" si="47"/>
        <v>4.3749207999999998E-2</v>
      </c>
    </row>
    <row r="2217" spans="1:5" x14ac:dyDescent="0.25">
      <c r="A2217" s="4">
        <v>15</v>
      </c>
      <c r="B2217" s="1">
        <v>33.299999999999997</v>
      </c>
      <c r="C2217" s="1"/>
      <c r="D2217" s="11"/>
      <c r="E2217">
        <f t="shared" si="47"/>
        <v>8.710330949999999E-2</v>
      </c>
    </row>
    <row r="2218" spans="1:5" x14ac:dyDescent="0.25">
      <c r="A2218" s="1">
        <v>16</v>
      </c>
      <c r="B2218" s="1">
        <v>23.8</v>
      </c>
      <c r="C2218" s="1"/>
      <c r="D2218" s="11"/>
      <c r="E2218">
        <f t="shared" si="47"/>
        <v>4.4493862000000002E-2</v>
      </c>
    </row>
    <row r="2219" spans="1:5" x14ac:dyDescent="0.25">
      <c r="A2219" s="4">
        <v>17</v>
      </c>
      <c r="B2219" s="1">
        <v>31.7</v>
      </c>
      <c r="C2219" s="1"/>
      <c r="D2219" s="11"/>
      <c r="E2219">
        <f t="shared" si="47"/>
        <v>7.8934109500000002E-2</v>
      </c>
    </row>
    <row r="2220" spans="1:5" x14ac:dyDescent="0.25">
      <c r="A2220" s="3">
        <v>18</v>
      </c>
      <c r="B2220" s="3">
        <v>44.1</v>
      </c>
      <c r="C2220" s="3">
        <v>28.5</v>
      </c>
      <c r="D2220" s="19"/>
      <c r="E2220">
        <f t="shared" si="47"/>
        <v>0.15276482550000001</v>
      </c>
    </row>
    <row r="2221" spans="1:5" x14ac:dyDescent="0.25">
      <c r="A2221" s="4">
        <v>19</v>
      </c>
      <c r="B2221" s="1">
        <v>32.1</v>
      </c>
      <c r="C2221" s="1"/>
      <c r="D2221" s="11"/>
      <c r="E2221">
        <f t="shared" si="47"/>
        <v>8.0938705499999999E-2</v>
      </c>
    </row>
    <row r="2222" spans="1:5" x14ac:dyDescent="0.25">
      <c r="A2222" s="1">
        <v>20</v>
      </c>
      <c r="B2222" s="1">
        <v>23.6</v>
      </c>
      <c r="C2222" s="1"/>
      <c r="D2222" s="11"/>
      <c r="E2222">
        <f t="shared" si="47"/>
        <v>4.3749207999999998E-2</v>
      </c>
    </row>
    <row r="2223" spans="1:5" x14ac:dyDescent="0.25">
      <c r="A2223" s="4">
        <v>21</v>
      </c>
      <c r="B2223" s="1">
        <v>38.4</v>
      </c>
      <c r="C2223" s="1"/>
      <c r="D2223" s="11"/>
      <c r="E2223">
        <f t="shared" si="47"/>
        <v>0.11582668799999998</v>
      </c>
    </row>
    <row r="2224" spans="1:5" x14ac:dyDescent="0.25">
      <c r="A2224" s="1">
        <v>22</v>
      </c>
      <c r="B2224" s="1">
        <v>33.9</v>
      </c>
      <c r="C2224" s="1"/>
      <c r="D2224" s="11"/>
      <c r="E2224">
        <f t="shared" si="47"/>
        <v>9.0270445499999977E-2</v>
      </c>
    </row>
    <row r="2225" spans="1:5" x14ac:dyDescent="0.25">
      <c r="A2225" s="4">
        <v>23</v>
      </c>
      <c r="B2225" s="1">
        <v>33.700000000000003</v>
      </c>
      <c r="C2225" s="1"/>
      <c r="D2225" s="11"/>
      <c r="E2225">
        <f t="shared" si="47"/>
        <v>8.9208449500000023E-2</v>
      </c>
    </row>
    <row r="2226" spans="1:5" x14ac:dyDescent="0.25">
      <c r="A2226" s="1">
        <v>24</v>
      </c>
      <c r="B2226" s="1">
        <v>18.2</v>
      </c>
      <c r="C2226" s="1"/>
      <c r="D2226" s="11"/>
      <c r="E2226">
        <f t="shared" si="47"/>
        <v>2.6018901999999997E-2</v>
      </c>
    </row>
    <row r="2227" spans="1:5" x14ac:dyDescent="0.25">
      <c r="A2227" s="4">
        <v>25</v>
      </c>
      <c r="B2227" s="1">
        <v>11.1</v>
      </c>
      <c r="C2227" s="1"/>
      <c r="D2227" s="11"/>
      <c r="E2227">
        <f t="shared" si="47"/>
        <v>9.6781454999999988E-3</v>
      </c>
    </row>
    <row r="2228" spans="1:5" x14ac:dyDescent="0.25">
      <c r="A2228" s="1">
        <v>26</v>
      </c>
      <c r="B2228" s="1">
        <v>27.7</v>
      </c>
      <c r="C2228" s="1"/>
      <c r="D2228" s="11"/>
      <c r="E2228">
        <f t="shared" si="47"/>
        <v>6.0270629499999999E-2</v>
      </c>
    </row>
    <row r="2229" spans="1:5" x14ac:dyDescent="0.25">
      <c r="A2229" s="4">
        <v>27</v>
      </c>
      <c r="B2229" s="1">
        <v>22.7</v>
      </c>
      <c r="C2229" s="1"/>
      <c r="D2229" s="11"/>
      <c r="E2229">
        <f t="shared" si="47"/>
        <v>4.0476029499999996E-2</v>
      </c>
    </row>
    <row r="2230" spans="1:5" x14ac:dyDescent="0.25">
      <c r="A2230" s="1">
        <v>28</v>
      </c>
      <c r="B2230" s="1">
        <v>35.5</v>
      </c>
      <c r="C2230" s="1"/>
      <c r="D2230" s="11"/>
      <c r="E2230">
        <f t="shared" si="47"/>
        <v>9.8992637499999994E-2</v>
      </c>
    </row>
    <row r="2231" spans="1:5" x14ac:dyDescent="0.25">
      <c r="A2231" s="4">
        <v>29</v>
      </c>
      <c r="B2231" s="1">
        <v>19.899999999999999</v>
      </c>
      <c r="C2231" s="1"/>
      <c r="D2231" s="11"/>
      <c r="E2231">
        <f t="shared" si="47"/>
        <v>3.1106585499999995E-2</v>
      </c>
    </row>
    <row r="2232" spans="1:5" x14ac:dyDescent="0.25">
      <c r="A2232" s="1">
        <v>30</v>
      </c>
      <c r="B2232" s="1">
        <v>18.8</v>
      </c>
      <c r="C2232" s="1"/>
      <c r="D2232" s="11"/>
      <c r="E2232">
        <f t="shared" si="47"/>
        <v>2.7762712000000005E-2</v>
      </c>
    </row>
    <row r="2233" spans="1:5" x14ac:dyDescent="0.25">
      <c r="A2233" s="4">
        <v>31</v>
      </c>
      <c r="B2233" s="1">
        <v>28.6</v>
      </c>
      <c r="C2233" s="1"/>
      <c r="D2233" s="11"/>
      <c r="E2233">
        <f t="shared" si="47"/>
        <v>6.4250757999999991E-2</v>
      </c>
    </row>
    <row r="2234" spans="1:5" x14ac:dyDescent="0.25">
      <c r="A2234" s="1">
        <v>32</v>
      </c>
      <c r="B2234" s="1">
        <v>28.5</v>
      </c>
      <c r="C2234" s="1"/>
      <c r="D2234" s="11"/>
      <c r="E2234">
        <f t="shared" si="47"/>
        <v>6.3802237499999997E-2</v>
      </c>
    </row>
    <row r="2235" spans="1:5" x14ac:dyDescent="0.25">
      <c r="A2235" s="4">
        <v>33</v>
      </c>
      <c r="B2235" s="1">
        <v>35</v>
      </c>
      <c r="C2235" s="1"/>
      <c r="D2235" s="11"/>
      <c r="E2235">
        <f t="shared" si="47"/>
        <v>9.6223749999999997E-2</v>
      </c>
    </row>
    <row r="2236" spans="1:5" x14ac:dyDescent="0.25">
      <c r="A2236" s="1">
        <v>34</v>
      </c>
      <c r="B2236" s="1">
        <v>22.9</v>
      </c>
      <c r="C2236" s="1"/>
      <c r="D2236" s="11"/>
      <c r="E2236">
        <f t="shared" si="47"/>
        <v>4.1192405499999994E-2</v>
      </c>
    </row>
    <row r="2237" spans="1:5" x14ac:dyDescent="0.25">
      <c r="A2237" s="4">
        <v>35</v>
      </c>
      <c r="B2237" s="1">
        <v>36.799999999999997</v>
      </c>
      <c r="C2237" s="1"/>
      <c r="D2237" s="11"/>
      <c r="E2237">
        <f t="shared" si="47"/>
        <v>0.10637555199999997</v>
      </c>
    </row>
    <row r="2238" spans="1:5" x14ac:dyDescent="0.25">
      <c r="A2238" s="1">
        <v>36</v>
      </c>
      <c r="B2238" s="1">
        <v>42.1</v>
      </c>
      <c r="C2238" s="1"/>
      <c r="D2238" s="11"/>
      <c r="E2238">
        <f t="shared" si="47"/>
        <v>0.13922280549999999</v>
      </c>
    </row>
    <row r="2239" spans="1:5" x14ac:dyDescent="0.25">
      <c r="A2239" s="12">
        <v>37</v>
      </c>
      <c r="B2239" s="2">
        <v>58.8</v>
      </c>
      <c r="C2239" s="2">
        <v>26.3</v>
      </c>
      <c r="D2239" s="18"/>
      <c r="E2239">
        <f t="shared" si="47"/>
        <v>0.27158191199999998</v>
      </c>
    </row>
    <row r="2240" spans="1:5" x14ac:dyDescent="0.25">
      <c r="A2240" s="1">
        <v>38</v>
      </c>
      <c r="B2240" s="1">
        <v>40.799999999999997</v>
      </c>
      <c r="C2240" s="1"/>
      <c r="D2240" s="11"/>
      <c r="E2240">
        <f t="shared" si="47"/>
        <v>0.13075747199999999</v>
      </c>
    </row>
    <row r="2241" spans="1:5" x14ac:dyDescent="0.25">
      <c r="A2241" s="4">
        <v>39</v>
      </c>
      <c r="B2241" s="1">
        <v>32.5</v>
      </c>
      <c r="C2241" s="1"/>
      <c r="D2241" s="11"/>
      <c r="E2241">
        <f t="shared" si="47"/>
        <v>8.2968437499999992E-2</v>
      </c>
    </row>
    <row r="2242" spans="1:5" x14ac:dyDescent="0.25">
      <c r="A2242" s="1">
        <v>40</v>
      </c>
      <c r="B2242" s="1">
        <v>23.7</v>
      </c>
      <c r="C2242" s="1"/>
      <c r="D2242" s="11"/>
      <c r="E2242">
        <f t="shared" si="47"/>
        <v>4.4120749499999994E-2</v>
      </c>
    </row>
    <row r="2243" spans="1:5" x14ac:dyDescent="0.25">
      <c r="A2243" s="4">
        <v>41</v>
      </c>
      <c r="B2243" s="1">
        <v>12.7</v>
      </c>
      <c r="C2243" s="1"/>
      <c r="D2243" s="11"/>
      <c r="E2243">
        <f t="shared" si="47"/>
        <v>1.26693295E-2</v>
      </c>
    </row>
    <row r="2244" spans="1:5" x14ac:dyDescent="0.25">
      <c r="A2244" s="1">
        <v>42</v>
      </c>
      <c r="B2244" s="1">
        <v>20.6</v>
      </c>
      <c r="C2244" s="1"/>
      <c r="D2244" s="11"/>
      <c r="E2244">
        <f t="shared" si="47"/>
        <v>3.3333478E-2</v>
      </c>
    </row>
    <row r="2245" spans="1:5" x14ac:dyDescent="0.25">
      <c r="A2245" s="4">
        <v>43</v>
      </c>
      <c r="B2245" s="1">
        <v>9.5</v>
      </c>
      <c r="C2245" s="1"/>
      <c r="D2245" s="11"/>
      <c r="E2245">
        <f t="shared" si="47"/>
        <v>7.0891374999999994E-3</v>
      </c>
    </row>
    <row r="2246" spans="1:5" x14ac:dyDescent="0.25">
      <c r="A2246" s="1">
        <v>44</v>
      </c>
      <c r="B2246" s="1">
        <v>7</v>
      </c>
      <c r="C2246" s="1"/>
      <c r="D2246" s="11"/>
      <c r="E2246">
        <f t="shared" si="47"/>
        <v>3.8489499999999999E-3</v>
      </c>
    </row>
    <row r="2247" spans="1:5" x14ac:dyDescent="0.25">
      <c r="A2247" s="4">
        <v>45</v>
      </c>
      <c r="B2247" s="1">
        <v>17.100000000000001</v>
      </c>
      <c r="C2247" s="1"/>
      <c r="D2247" s="11"/>
      <c r="E2247">
        <f t="shared" si="47"/>
        <v>2.2968805500000002E-2</v>
      </c>
    </row>
    <row r="2248" spans="1:5" x14ac:dyDescent="0.25">
      <c r="A2248" s="1">
        <v>46</v>
      </c>
      <c r="B2248" s="1">
        <v>21.4</v>
      </c>
      <c r="C2248" s="1"/>
      <c r="D2248" s="11"/>
      <c r="E2248">
        <f t="shared" si="47"/>
        <v>3.5972757999999994E-2</v>
      </c>
    </row>
    <row r="2249" spans="1:5" x14ac:dyDescent="0.25">
      <c r="A2249" s="4">
        <v>47</v>
      </c>
      <c r="B2249" s="1">
        <v>13</v>
      </c>
      <c r="C2249" s="1"/>
      <c r="D2249" s="11"/>
      <c r="E2249">
        <f t="shared" si="47"/>
        <v>1.3274949999999999E-2</v>
      </c>
    </row>
    <row r="2250" spans="1:5" x14ac:dyDescent="0.25">
      <c r="A2250" s="1">
        <v>48</v>
      </c>
      <c r="B2250" s="1">
        <v>35.9</v>
      </c>
      <c r="C2250" s="1"/>
      <c r="D2250" s="11"/>
      <c r="E2250">
        <f t="shared" si="47"/>
        <v>0.10123602549999999</v>
      </c>
    </row>
    <row r="2251" spans="1:5" x14ac:dyDescent="0.25">
      <c r="A2251" s="4">
        <v>49</v>
      </c>
      <c r="B2251" s="1">
        <v>14.4</v>
      </c>
      <c r="C2251" s="1"/>
      <c r="D2251" s="11"/>
      <c r="E2251">
        <f t="shared" si="47"/>
        <v>1.6288127999999999E-2</v>
      </c>
    </row>
    <row r="2252" spans="1:5" x14ac:dyDescent="0.25">
      <c r="A2252" s="1">
        <v>50</v>
      </c>
      <c r="B2252" s="1">
        <v>13.7</v>
      </c>
      <c r="C2252" s="1"/>
      <c r="D2252" s="11"/>
      <c r="E2252">
        <f t="shared" si="47"/>
        <v>1.4743049499999997E-2</v>
      </c>
    </row>
    <row r="2253" spans="1:5" x14ac:dyDescent="0.25">
      <c r="A2253" s="4">
        <v>51</v>
      </c>
      <c r="B2253" s="1">
        <v>11.1</v>
      </c>
      <c r="C2253" s="1"/>
      <c r="D2253" s="11"/>
      <c r="E2253">
        <f t="shared" si="47"/>
        <v>9.6781454999999988E-3</v>
      </c>
    </row>
    <row r="2254" spans="1:5" x14ac:dyDescent="0.25">
      <c r="A2254" s="1">
        <v>52</v>
      </c>
      <c r="B2254" s="1">
        <v>28.3</v>
      </c>
      <c r="C2254" s="1"/>
      <c r="D2254" s="11"/>
      <c r="E2254">
        <f t="shared" si="47"/>
        <v>6.2909909499999986E-2</v>
      </c>
    </row>
    <row r="2255" spans="1:5" x14ac:dyDescent="0.25">
      <c r="A2255" s="4">
        <v>53</v>
      </c>
      <c r="B2255" s="1">
        <v>12.9</v>
      </c>
      <c r="C2255" s="1"/>
      <c r="D2255" s="11"/>
      <c r="E2255">
        <f t="shared" si="47"/>
        <v>1.30715055E-2</v>
      </c>
    </row>
    <row r="2256" spans="1:5" x14ac:dyDescent="0.25">
      <c r="A2256" s="1">
        <v>54</v>
      </c>
      <c r="B2256" s="1">
        <v>8.5</v>
      </c>
      <c r="C2256" s="1"/>
      <c r="D2256" s="11"/>
      <c r="E2256">
        <f t="shared" si="47"/>
        <v>5.6752375000000002E-3</v>
      </c>
    </row>
    <row r="2257" spans="1:5" x14ac:dyDescent="0.25">
      <c r="A2257" s="4">
        <v>55</v>
      </c>
      <c r="B2257" s="1">
        <v>16.3</v>
      </c>
      <c r="C2257" s="1"/>
      <c r="D2257" s="11"/>
      <c r="E2257">
        <f t="shared" si="47"/>
        <v>2.0869949499999998E-2</v>
      </c>
    </row>
    <row r="2258" spans="1:5" x14ac:dyDescent="0.25">
      <c r="A2258" s="1">
        <v>56</v>
      </c>
      <c r="B2258" s="1">
        <v>7.7</v>
      </c>
      <c r="C2258" s="1"/>
      <c r="D2258" s="11"/>
      <c r="E2258">
        <f t="shared" si="47"/>
        <v>4.6572295000000003E-3</v>
      </c>
    </row>
    <row r="2259" spans="1:5" x14ac:dyDescent="0.25">
      <c r="A2259" s="4">
        <v>57</v>
      </c>
      <c r="B2259" s="1">
        <v>31.9</v>
      </c>
      <c r="C2259" s="1"/>
      <c r="D2259" s="11"/>
      <c r="E2259">
        <f t="shared" si="47"/>
        <v>7.9933265499999989E-2</v>
      </c>
    </row>
    <row r="2260" spans="1:5" x14ac:dyDescent="0.25">
      <c r="A2260" s="15">
        <v>58</v>
      </c>
      <c r="B2260" s="15">
        <v>31.2</v>
      </c>
      <c r="C2260" s="15"/>
      <c r="D2260" s="20"/>
      <c r="E2260">
        <f t="shared" si="47"/>
        <v>7.6463712000000003E-2</v>
      </c>
    </row>
    <row r="2261" spans="1:5" x14ac:dyDescent="0.25">
      <c r="A2261" s="4">
        <v>59</v>
      </c>
      <c r="B2261" s="1">
        <v>29.8</v>
      </c>
      <c r="C2261" s="1"/>
      <c r="D2261" s="11"/>
      <c r="E2261">
        <f t="shared" si="47"/>
        <v>6.9755542000000004E-2</v>
      </c>
    </row>
    <row r="2262" spans="1:5" x14ac:dyDescent="0.25">
      <c r="A2262" s="1">
        <v>60</v>
      </c>
      <c r="B2262" s="1">
        <v>32.4</v>
      </c>
      <c r="C2262" s="1"/>
      <c r="D2262" s="11"/>
      <c r="E2262">
        <f t="shared" si="47"/>
        <v>8.2458647999999996E-2</v>
      </c>
    </row>
    <row r="2263" spans="1:5" x14ac:dyDescent="0.25">
      <c r="A2263" s="4">
        <v>61</v>
      </c>
      <c r="B2263" s="1">
        <v>20.399999999999999</v>
      </c>
      <c r="C2263" s="1"/>
      <c r="D2263" s="11"/>
      <c r="E2263">
        <f t="shared" si="47"/>
        <v>3.2689367999999996E-2</v>
      </c>
    </row>
    <row r="2264" spans="1:5" x14ac:dyDescent="0.25">
      <c r="A2264" s="1">
        <v>62</v>
      </c>
      <c r="B2264" s="1">
        <v>21.6</v>
      </c>
      <c r="C2264" s="1"/>
      <c r="D2264" s="11"/>
      <c r="E2264">
        <f t="shared" si="47"/>
        <v>3.6648288000000001E-2</v>
      </c>
    </row>
    <row r="2265" spans="1:5" x14ac:dyDescent="0.25">
      <c r="A2265" s="4">
        <v>63</v>
      </c>
      <c r="B2265" s="1">
        <v>18.8</v>
      </c>
      <c r="C2265" s="1"/>
      <c r="D2265" s="11"/>
      <c r="E2265">
        <f t="shared" si="47"/>
        <v>2.7762712000000005E-2</v>
      </c>
    </row>
    <row r="2266" spans="1:5" x14ac:dyDescent="0.25">
      <c r="A2266" s="1">
        <v>64</v>
      </c>
      <c r="B2266" s="1">
        <v>31.8</v>
      </c>
      <c r="C2266" s="1"/>
      <c r="D2266" s="11"/>
      <c r="E2266">
        <f t="shared" si="47"/>
        <v>7.9432902E-2</v>
      </c>
    </row>
    <row r="2267" spans="1:5" x14ac:dyDescent="0.25">
      <c r="A2267" s="4">
        <v>65</v>
      </c>
      <c r="B2267" s="1">
        <v>21.2</v>
      </c>
      <c r="C2267" s="1"/>
      <c r="D2267" s="11"/>
      <c r="E2267">
        <f t="shared" ref="E2267:E2292" si="48">(3.142*(B2267*B2267))/40000</f>
        <v>3.5303512000000002E-2</v>
      </c>
    </row>
    <row r="2268" spans="1:5" x14ac:dyDescent="0.25">
      <c r="A2268" s="1">
        <v>66</v>
      </c>
      <c r="B2268" s="1">
        <v>23.5</v>
      </c>
      <c r="C2268" s="1"/>
      <c r="D2268" s="11"/>
      <c r="E2268">
        <f t="shared" si="48"/>
        <v>4.3379237500000001E-2</v>
      </c>
    </row>
    <row r="2269" spans="1:5" x14ac:dyDescent="0.25">
      <c r="A2269" s="4">
        <v>67</v>
      </c>
      <c r="B2269" s="1">
        <v>19.100000000000001</v>
      </c>
      <c r="C2269" s="1"/>
      <c r="D2269" s="11"/>
      <c r="E2269">
        <f t="shared" si="48"/>
        <v>2.8655825500000003E-2</v>
      </c>
    </row>
    <row r="2270" spans="1:5" x14ac:dyDescent="0.25">
      <c r="A2270" s="1">
        <v>68</v>
      </c>
      <c r="B2270" s="1">
        <v>12.6</v>
      </c>
      <c r="C2270" s="1"/>
      <c r="D2270" s="11"/>
      <c r="E2270">
        <f t="shared" si="48"/>
        <v>1.2470597999999998E-2</v>
      </c>
    </row>
    <row r="2271" spans="1:5" x14ac:dyDescent="0.25">
      <c r="A2271" s="4">
        <v>69</v>
      </c>
      <c r="B2271" s="1">
        <v>10.1</v>
      </c>
      <c r="C2271" s="1"/>
      <c r="D2271" s="11"/>
      <c r="E2271">
        <f t="shared" si="48"/>
        <v>8.0128854999999988E-3</v>
      </c>
    </row>
    <row r="2272" spans="1:5" x14ac:dyDescent="0.25">
      <c r="A2272" s="1">
        <v>70</v>
      </c>
      <c r="B2272" s="1">
        <v>21.5</v>
      </c>
      <c r="C2272" s="1"/>
      <c r="D2272" s="11"/>
      <c r="E2272">
        <f t="shared" si="48"/>
        <v>3.6309737500000001E-2</v>
      </c>
    </row>
    <row r="2273" spans="1:5" x14ac:dyDescent="0.25">
      <c r="A2273" s="4">
        <v>71</v>
      </c>
      <c r="B2273" s="1">
        <v>20.100000000000001</v>
      </c>
      <c r="C2273" s="1"/>
      <c r="D2273" s="11"/>
      <c r="E2273">
        <f t="shared" si="48"/>
        <v>3.1734985500000007E-2</v>
      </c>
    </row>
    <row r="2274" spans="1:5" x14ac:dyDescent="0.25">
      <c r="A2274" s="1">
        <v>72</v>
      </c>
      <c r="B2274" s="1">
        <v>19.600000000000001</v>
      </c>
      <c r="C2274" s="1"/>
      <c r="D2274" s="11"/>
      <c r="E2274">
        <f t="shared" si="48"/>
        <v>3.0175768000000006E-2</v>
      </c>
    </row>
    <row r="2275" spans="1:5" x14ac:dyDescent="0.25">
      <c r="A2275" s="4">
        <v>73</v>
      </c>
      <c r="B2275" s="1">
        <v>20.6</v>
      </c>
      <c r="C2275" s="1"/>
      <c r="D2275" s="11"/>
      <c r="E2275">
        <f t="shared" si="48"/>
        <v>3.3333478E-2</v>
      </c>
    </row>
    <row r="2276" spans="1:5" x14ac:dyDescent="0.25">
      <c r="A2276" s="1">
        <v>74</v>
      </c>
      <c r="B2276" s="1">
        <v>22.7</v>
      </c>
      <c r="C2276" s="1"/>
      <c r="D2276" s="11"/>
      <c r="E2276">
        <f t="shared" si="48"/>
        <v>4.0476029499999996E-2</v>
      </c>
    </row>
    <row r="2277" spans="1:5" x14ac:dyDescent="0.25">
      <c r="A2277" s="4">
        <v>75</v>
      </c>
      <c r="B2277" s="1">
        <v>21.4</v>
      </c>
      <c r="C2277" s="1"/>
      <c r="D2277" s="11"/>
      <c r="E2277">
        <f t="shared" si="48"/>
        <v>3.5972757999999994E-2</v>
      </c>
    </row>
    <row r="2278" spans="1:5" x14ac:dyDescent="0.25">
      <c r="A2278" s="1">
        <v>76</v>
      </c>
      <c r="B2278" s="1">
        <v>12.1</v>
      </c>
      <c r="C2278" s="1"/>
      <c r="D2278" s="11"/>
      <c r="E2278">
        <f t="shared" si="48"/>
        <v>1.1500505499999999E-2</v>
      </c>
    </row>
    <row r="2279" spans="1:5" x14ac:dyDescent="0.25">
      <c r="A2279" s="4">
        <v>77</v>
      </c>
      <c r="B2279" s="1">
        <v>15.2</v>
      </c>
      <c r="C2279" s="1"/>
      <c r="D2279" s="11"/>
      <c r="E2279">
        <f t="shared" si="48"/>
        <v>1.8148192E-2</v>
      </c>
    </row>
    <row r="2280" spans="1:5" x14ac:dyDescent="0.25">
      <c r="A2280" s="1">
        <v>78</v>
      </c>
      <c r="B2280" s="1">
        <v>27.2</v>
      </c>
      <c r="C2280" s="1"/>
      <c r="D2280" s="11"/>
      <c r="E2280">
        <f t="shared" si="48"/>
        <v>5.8114431999999987E-2</v>
      </c>
    </row>
    <row r="2281" spans="1:5" x14ac:dyDescent="0.25">
      <c r="A2281" s="4">
        <v>79</v>
      </c>
      <c r="B2281" s="1">
        <v>19.5</v>
      </c>
      <c r="C2281" s="1"/>
      <c r="D2281" s="11"/>
      <c r="E2281">
        <f t="shared" si="48"/>
        <v>2.98686375E-2</v>
      </c>
    </row>
    <row r="2282" spans="1:5" x14ac:dyDescent="0.25">
      <c r="A2282" s="1">
        <v>80</v>
      </c>
      <c r="B2282" s="1">
        <v>12.3</v>
      </c>
      <c r="C2282" s="1"/>
      <c r="D2282" s="11"/>
      <c r="E2282">
        <f t="shared" si="48"/>
        <v>1.1883829500000002E-2</v>
      </c>
    </row>
    <row r="2283" spans="1:5" x14ac:dyDescent="0.25">
      <c r="A2283" s="4">
        <v>81</v>
      </c>
      <c r="B2283" s="1">
        <v>25.8</v>
      </c>
      <c r="C2283" s="1"/>
      <c r="D2283" s="11"/>
      <c r="E2283">
        <f t="shared" si="48"/>
        <v>5.2286022000000001E-2</v>
      </c>
    </row>
    <row r="2284" spans="1:5" x14ac:dyDescent="0.25">
      <c r="A2284" s="1">
        <v>82</v>
      </c>
      <c r="B2284" s="1">
        <v>17.3</v>
      </c>
      <c r="C2284" s="1"/>
      <c r="D2284" s="11"/>
      <c r="E2284">
        <f t="shared" si="48"/>
        <v>2.3509229499999999E-2</v>
      </c>
    </row>
    <row r="2285" spans="1:5" x14ac:dyDescent="0.25">
      <c r="A2285" s="4">
        <v>83</v>
      </c>
      <c r="B2285" s="1">
        <v>11.4</v>
      </c>
      <c r="C2285" s="1"/>
      <c r="D2285" s="11"/>
      <c r="E2285">
        <f t="shared" si="48"/>
        <v>1.0208357999999999E-2</v>
      </c>
    </row>
    <row r="2286" spans="1:5" x14ac:dyDescent="0.25">
      <c r="A2286" s="1">
        <v>84</v>
      </c>
      <c r="B2286" s="1">
        <v>20.5</v>
      </c>
      <c r="C2286" s="1"/>
      <c r="D2286" s="11"/>
      <c r="E2286">
        <f t="shared" si="48"/>
        <v>3.3010637500000002E-2</v>
      </c>
    </row>
    <row r="2287" spans="1:5" x14ac:dyDescent="0.25">
      <c r="A2287" s="4">
        <v>85</v>
      </c>
      <c r="B2287" s="1">
        <v>22.9</v>
      </c>
      <c r="C2287" s="1"/>
      <c r="D2287" s="11"/>
      <c r="E2287">
        <f t="shared" si="48"/>
        <v>4.1192405499999994E-2</v>
      </c>
    </row>
    <row r="2288" spans="1:5" x14ac:dyDescent="0.25">
      <c r="A2288" s="1">
        <v>86</v>
      </c>
      <c r="B2288" s="1">
        <v>36.6</v>
      </c>
      <c r="C2288" s="1"/>
      <c r="D2288" s="11"/>
      <c r="E2288">
        <f t="shared" si="48"/>
        <v>0.10522243800000002</v>
      </c>
    </row>
    <row r="2289" spans="1:18" x14ac:dyDescent="0.25">
      <c r="A2289" s="4">
        <v>87</v>
      </c>
      <c r="B2289" s="1">
        <v>30.9</v>
      </c>
      <c r="C2289" s="1"/>
      <c r="D2289" s="11"/>
      <c r="E2289">
        <f t="shared" si="48"/>
        <v>7.5000325499999992E-2</v>
      </c>
    </row>
    <row r="2290" spans="1:18" x14ac:dyDescent="0.25">
      <c r="A2290" s="1">
        <v>88</v>
      </c>
      <c r="B2290" s="1">
        <v>35.700000000000003</v>
      </c>
      <c r="C2290" s="1"/>
      <c r="D2290" s="11"/>
      <c r="E2290">
        <f t="shared" si="48"/>
        <v>0.10011118950000002</v>
      </c>
    </row>
    <row r="2291" spans="1:18" x14ac:dyDescent="0.25">
      <c r="A2291" s="4">
        <v>89</v>
      </c>
      <c r="B2291" s="1">
        <v>30.9</v>
      </c>
      <c r="C2291" s="1"/>
      <c r="D2291" s="11"/>
      <c r="E2291">
        <f t="shared" si="48"/>
        <v>7.5000325499999992E-2</v>
      </c>
    </row>
    <row r="2292" spans="1:18" x14ac:dyDescent="0.25">
      <c r="A2292" s="1">
        <v>90</v>
      </c>
      <c r="B2292" s="1">
        <v>14.5</v>
      </c>
      <c r="C2292" s="1"/>
      <c r="D2292" s="11"/>
      <c r="E2292">
        <f t="shared" si="48"/>
        <v>1.6515137499999999E-2</v>
      </c>
    </row>
    <row r="2293" spans="1:18" x14ac:dyDescent="0.25">
      <c r="A2293" s="11"/>
      <c r="B2293" s="11"/>
      <c r="C2293" s="11"/>
      <c r="D2293" s="11"/>
    </row>
    <row r="2294" spans="1:18" ht="15.75" thickBot="1" x14ac:dyDescent="0.3">
      <c r="A2294" s="11" t="s">
        <v>50</v>
      </c>
      <c r="C2294" s="11"/>
      <c r="D2294" s="11"/>
    </row>
    <row r="2295" spans="1:18" ht="45.75" thickBot="1" x14ac:dyDescent="0.3">
      <c r="A2295" s="5" t="s">
        <v>57</v>
      </c>
      <c r="B2295" s="7" t="s">
        <v>2</v>
      </c>
      <c r="C2295" s="6" t="s">
        <v>16</v>
      </c>
      <c r="D2295" s="11"/>
      <c r="H2295" s="23" t="s">
        <v>59</v>
      </c>
      <c r="I2295" s="23" t="s">
        <v>60</v>
      </c>
      <c r="J2295" s="23" t="s">
        <v>72</v>
      </c>
      <c r="K2295" s="23" t="s">
        <v>64</v>
      </c>
      <c r="L2295" s="23" t="s">
        <v>62</v>
      </c>
      <c r="M2295" s="23" t="s">
        <v>68</v>
      </c>
      <c r="N2295" s="23" t="s">
        <v>63</v>
      </c>
      <c r="O2295" s="23" t="s">
        <v>65</v>
      </c>
      <c r="P2295" s="23" t="s">
        <v>71</v>
      </c>
      <c r="Q2295" s="23" t="s">
        <v>61</v>
      </c>
      <c r="R2295" s="23" t="s">
        <v>75</v>
      </c>
    </row>
    <row r="2296" spans="1:18" x14ac:dyDescent="0.25">
      <c r="A2296" s="4">
        <v>1</v>
      </c>
      <c r="B2296" s="4">
        <v>32.6</v>
      </c>
      <c r="C2296" s="4"/>
      <c r="D2296" s="11"/>
      <c r="E2296">
        <f t="shared" ref="E2296:E2316" si="49">(3.142*(B2296*B2296))/40000</f>
        <v>8.3479797999999994E-2</v>
      </c>
      <c r="H2296" s="22">
        <f>(C2313+C2314)/2</f>
        <v>26.8</v>
      </c>
      <c r="I2296" s="22">
        <v>9.39</v>
      </c>
      <c r="J2296" s="22">
        <v>1961</v>
      </c>
      <c r="K2296" s="22">
        <f>2020-J2296</f>
        <v>59</v>
      </c>
      <c r="L2296" s="22">
        <f>COUNT(B2296:B2316)</f>
        <v>21</v>
      </c>
      <c r="M2296" s="22">
        <f>SUM(E2296:E2316)</f>
        <v>2.1868406405000003</v>
      </c>
      <c r="N2296" s="22">
        <f>SUM(B2296:B2316)/L2296</f>
        <v>35.661904761904758</v>
      </c>
      <c r="O2296" s="22">
        <f>P2296/L2296</f>
        <v>0.97783017210928591</v>
      </c>
      <c r="P2296" s="22">
        <f>I2296*M2296</f>
        <v>20.534433614295004</v>
      </c>
      <c r="Q2296" s="22">
        <v>4</v>
      </c>
      <c r="R2296" s="22" t="s">
        <v>136</v>
      </c>
    </row>
    <row r="2297" spans="1:18" x14ac:dyDescent="0.25">
      <c r="A2297" s="1">
        <v>2</v>
      </c>
      <c r="B2297" s="1">
        <v>30.2</v>
      </c>
      <c r="C2297" s="1"/>
      <c r="D2297" s="11"/>
      <c r="E2297">
        <f t="shared" si="49"/>
        <v>7.1640741999999993E-2</v>
      </c>
    </row>
    <row r="2298" spans="1:18" x14ac:dyDescent="0.25">
      <c r="A2298" s="4">
        <v>3</v>
      </c>
      <c r="B2298" s="1">
        <v>38</v>
      </c>
      <c r="C2298" s="1"/>
      <c r="D2298" s="11"/>
      <c r="E2298">
        <f t="shared" si="49"/>
        <v>0.11342619999999999</v>
      </c>
    </row>
    <row r="2299" spans="1:18" x14ac:dyDescent="0.25">
      <c r="A2299" s="1">
        <v>4</v>
      </c>
      <c r="B2299" s="1">
        <v>23.5</v>
      </c>
      <c r="C2299" s="1"/>
      <c r="D2299" s="11"/>
      <c r="E2299">
        <f t="shared" si="49"/>
        <v>4.3379237500000001E-2</v>
      </c>
    </row>
    <row r="2300" spans="1:18" x14ac:dyDescent="0.25">
      <c r="A2300" s="4">
        <v>5</v>
      </c>
      <c r="B2300" s="1">
        <v>28.6</v>
      </c>
      <c r="C2300" s="1"/>
      <c r="D2300" s="11"/>
      <c r="E2300">
        <f t="shared" si="49"/>
        <v>6.4250757999999991E-2</v>
      </c>
    </row>
    <row r="2301" spans="1:18" x14ac:dyDescent="0.25">
      <c r="A2301" s="1">
        <v>6</v>
      </c>
      <c r="B2301" s="1">
        <v>26.6</v>
      </c>
      <c r="C2301" s="1"/>
      <c r="D2301" s="11"/>
      <c r="E2301">
        <f t="shared" si="49"/>
        <v>5.5578838000000005E-2</v>
      </c>
    </row>
    <row r="2302" spans="1:18" x14ac:dyDescent="0.25">
      <c r="A2302" s="4">
        <v>7</v>
      </c>
      <c r="B2302" s="1">
        <v>25.2</v>
      </c>
      <c r="C2302" s="1"/>
      <c r="D2302" s="11"/>
      <c r="E2302">
        <f t="shared" si="49"/>
        <v>4.9882391999999991E-2</v>
      </c>
    </row>
    <row r="2303" spans="1:18" x14ac:dyDescent="0.25">
      <c r="A2303" s="1">
        <v>8</v>
      </c>
      <c r="B2303" s="1">
        <v>33</v>
      </c>
      <c r="C2303" s="1"/>
      <c r="D2303" s="11"/>
      <c r="E2303">
        <f t="shared" si="49"/>
        <v>8.5540950000000004E-2</v>
      </c>
    </row>
    <row r="2304" spans="1:18" x14ac:dyDescent="0.25">
      <c r="A2304" s="4">
        <v>9</v>
      </c>
      <c r="B2304" s="1">
        <v>41</v>
      </c>
      <c r="C2304" s="1"/>
      <c r="D2304" s="11"/>
      <c r="E2304">
        <f t="shared" si="49"/>
        <v>0.13204255000000001</v>
      </c>
    </row>
    <row r="2305" spans="1:18" x14ac:dyDescent="0.25">
      <c r="A2305" s="1">
        <v>10</v>
      </c>
      <c r="B2305" s="1">
        <v>36.4</v>
      </c>
      <c r="C2305" s="1"/>
      <c r="D2305" s="11"/>
      <c r="E2305">
        <f t="shared" si="49"/>
        <v>0.10407560799999999</v>
      </c>
    </row>
    <row r="2306" spans="1:18" x14ac:dyDescent="0.25">
      <c r="A2306" s="4">
        <v>11</v>
      </c>
      <c r="B2306" s="1">
        <v>44.5</v>
      </c>
      <c r="C2306" s="1"/>
      <c r="D2306" s="11"/>
      <c r="E2306">
        <f t="shared" si="49"/>
        <v>0.1555486375</v>
      </c>
    </row>
    <row r="2307" spans="1:18" x14ac:dyDescent="0.25">
      <c r="A2307" s="1">
        <v>12</v>
      </c>
      <c r="B2307" s="1">
        <v>39.200000000000003</v>
      </c>
      <c r="C2307" s="1"/>
      <c r="D2307" s="11"/>
      <c r="E2307">
        <f t="shared" si="49"/>
        <v>0.12070307200000002</v>
      </c>
    </row>
    <row r="2308" spans="1:18" x14ac:dyDescent="0.25">
      <c r="A2308" s="4">
        <v>13</v>
      </c>
      <c r="B2308" s="1">
        <v>38</v>
      </c>
      <c r="C2308" s="1"/>
      <c r="D2308" s="11"/>
      <c r="E2308">
        <f t="shared" si="49"/>
        <v>0.11342619999999999</v>
      </c>
    </row>
    <row r="2309" spans="1:18" x14ac:dyDescent="0.25">
      <c r="A2309" s="1">
        <v>14</v>
      </c>
      <c r="B2309" s="1">
        <v>35</v>
      </c>
      <c r="C2309" s="1"/>
      <c r="D2309" s="11"/>
      <c r="E2309">
        <f t="shared" si="49"/>
        <v>9.6223749999999997E-2</v>
      </c>
    </row>
    <row r="2310" spans="1:18" x14ac:dyDescent="0.25">
      <c r="A2310" s="4">
        <v>15</v>
      </c>
      <c r="B2310" s="1">
        <v>27.6</v>
      </c>
      <c r="C2310" s="1"/>
      <c r="D2310" s="11"/>
      <c r="E2310">
        <f t="shared" si="49"/>
        <v>5.9836248000000009E-2</v>
      </c>
    </row>
    <row r="2311" spans="1:18" x14ac:dyDescent="0.25">
      <c r="A2311" s="1">
        <v>16</v>
      </c>
      <c r="B2311" s="1">
        <v>26.3</v>
      </c>
      <c r="C2311" s="1"/>
      <c r="D2311" s="11"/>
      <c r="E2311">
        <f t="shared" si="49"/>
        <v>5.4332249499999999E-2</v>
      </c>
    </row>
    <row r="2312" spans="1:18" x14ac:dyDescent="0.25">
      <c r="A2312" s="4">
        <v>17</v>
      </c>
      <c r="B2312" s="1">
        <v>45.1</v>
      </c>
      <c r="C2312" s="1"/>
      <c r="D2312" s="11"/>
      <c r="E2312">
        <f t="shared" si="49"/>
        <v>0.1597714855</v>
      </c>
    </row>
    <row r="2313" spans="1:18" x14ac:dyDescent="0.25">
      <c r="A2313" s="2">
        <v>18</v>
      </c>
      <c r="B2313" s="2">
        <v>46.1</v>
      </c>
      <c r="C2313" s="2">
        <v>28.5</v>
      </c>
      <c r="D2313" s="18"/>
      <c r="E2313">
        <f t="shared" si="49"/>
        <v>0.1669352455</v>
      </c>
    </row>
    <row r="2314" spans="1:18" x14ac:dyDescent="0.25">
      <c r="A2314" s="13">
        <v>19</v>
      </c>
      <c r="B2314" s="3">
        <v>45.7</v>
      </c>
      <c r="C2314" s="3">
        <v>25.1</v>
      </c>
      <c r="D2314" s="19"/>
      <c r="E2314">
        <f t="shared" si="49"/>
        <v>0.16405088950000002</v>
      </c>
    </row>
    <row r="2315" spans="1:18" x14ac:dyDescent="0.25">
      <c r="A2315" s="1">
        <v>20</v>
      </c>
      <c r="B2315" s="1">
        <v>42</v>
      </c>
      <c r="C2315" s="1"/>
      <c r="D2315" s="11"/>
      <c r="E2315">
        <f t="shared" si="49"/>
        <v>0.1385622</v>
      </c>
    </row>
    <row r="2316" spans="1:18" x14ac:dyDescent="0.25">
      <c r="A2316" s="4">
        <v>21</v>
      </c>
      <c r="B2316" s="1">
        <v>44.3</v>
      </c>
      <c r="C2316" s="1"/>
      <c r="D2316" s="11"/>
      <c r="E2316">
        <f t="shared" si="49"/>
        <v>0.15415358949999997</v>
      </c>
    </row>
    <row r="2317" spans="1:18" x14ac:dyDescent="0.25">
      <c r="A2317" s="11"/>
      <c r="B2317" s="11"/>
      <c r="C2317" s="11"/>
      <c r="D2317" s="11"/>
    </row>
    <row r="2318" spans="1:18" ht="15.75" thickBot="1" x14ac:dyDescent="0.3">
      <c r="A2318" s="11" t="s">
        <v>192</v>
      </c>
      <c r="C2318" s="11"/>
      <c r="D2318" s="11"/>
    </row>
    <row r="2319" spans="1:18" ht="45.75" thickBot="1" x14ac:dyDescent="0.3">
      <c r="A2319" s="5" t="s">
        <v>57</v>
      </c>
      <c r="B2319" s="7" t="s">
        <v>2</v>
      </c>
      <c r="C2319" s="6" t="s">
        <v>16</v>
      </c>
      <c r="D2319" s="11"/>
      <c r="H2319" s="23" t="s">
        <v>59</v>
      </c>
      <c r="I2319" s="23" t="s">
        <v>60</v>
      </c>
      <c r="J2319" s="23" t="s">
        <v>72</v>
      </c>
      <c r="K2319" s="23" t="s">
        <v>64</v>
      </c>
      <c r="L2319" s="23" t="s">
        <v>62</v>
      </c>
      <c r="M2319" s="23" t="s">
        <v>68</v>
      </c>
      <c r="N2319" s="23" t="s">
        <v>63</v>
      </c>
      <c r="O2319" s="23" t="s">
        <v>65</v>
      </c>
      <c r="P2319" s="23" t="s">
        <v>71</v>
      </c>
      <c r="Q2319" s="23" t="s">
        <v>61</v>
      </c>
      <c r="R2319" s="23" t="s">
        <v>75</v>
      </c>
    </row>
    <row r="2320" spans="1:18" x14ac:dyDescent="0.25">
      <c r="A2320" s="4">
        <v>1</v>
      </c>
      <c r="B2320" s="4">
        <v>43.7</v>
      </c>
      <c r="C2320" s="4"/>
      <c r="D2320" s="11"/>
      <c r="E2320">
        <f t="shared" ref="E2320:E2331" si="50">(3.142*(B2320*B2320))/40000</f>
        <v>0.15000614950000002</v>
      </c>
      <c r="H2320" s="22">
        <f>(C2326+C2328)/2</f>
        <v>28.15</v>
      </c>
      <c r="I2320" s="22">
        <v>9.91</v>
      </c>
      <c r="J2320" s="22">
        <v>1959</v>
      </c>
      <c r="K2320" s="22">
        <f>2020-J2320</f>
        <v>61</v>
      </c>
      <c r="L2320" s="22">
        <f>COUNT(B2320:B2331)</f>
        <v>12</v>
      </c>
      <c r="M2320" s="22">
        <f>SUM(E2320:E2331)</f>
        <v>1.192707913</v>
      </c>
      <c r="N2320" s="22">
        <f>SUM(B2320:B2331)/L2320</f>
        <v>34.06666666666667</v>
      </c>
      <c r="O2320" s="22">
        <f>P2320/L2320</f>
        <v>0.98497795148583334</v>
      </c>
      <c r="P2320" s="22">
        <f>I2320*M2320</f>
        <v>11.81973541783</v>
      </c>
      <c r="Q2320" s="22">
        <v>4</v>
      </c>
      <c r="R2320" s="22" t="s">
        <v>193</v>
      </c>
    </row>
    <row r="2321" spans="1:18" x14ac:dyDescent="0.25">
      <c r="A2321" s="1">
        <v>2</v>
      </c>
      <c r="B2321" s="1">
        <v>28.6</v>
      </c>
      <c r="C2321" s="1"/>
      <c r="D2321" s="11"/>
      <c r="E2321">
        <f t="shared" si="50"/>
        <v>6.4250757999999991E-2</v>
      </c>
    </row>
    <row r="2322" spans="1:18" x14ac:dyDescent="0.25">
      <c r="A2322" s="4">
        <v>3</v>
      </c>
      <c r="B2322" s="1">
        <v>37.5</v>
      </c>
      <c r="C2322" s="1"/>
      <c r="D2322" s="11"/>
      <c r="E2322">
        <f t="shared" si="50"/>
        <v>0.11046093749999999</v>
      </c>
    </row>
    <row r="2323" spans="1:18" x14ac:dyDescent="0.25">
      <c r="A2323" s="1">
        <v>4</v>
      </c>
      <c r="B2323" s="1">
        <v>30.5</v>
      </c>
      <c r="C2323" s="1"/>
      <c r="D2323" s="11"/>
      <c r="E2323">
        <f t="shared" si="50"/>
        <v>7.3071137499999994E-2</v>
      </c>
    </row>
    <row r="2324" spans="1:18" x14ac:dyDescent="0.25">
      <c r="A2324" s="4">
        <v>5</v>
      </c>
      <c r="B2324" s="1">
        <v>28.1</v>
      </c>
      <c r="C2324" s="1"/>
      <c r="D2324" s="11"/>
      <c r="E2324">
        <f t="shared" si="50"/>
        <v>6.2023865500000011E-2</v>
      </c>
    </row>
    <row r="2325" spans="1:18" x14ac:dyDescent="0.25">
      <c r="A2325" s="1">
        <v>6</v>
      </c>
      <c r="B2325" s="1">
        <v>32</v>
      </c>
      <c r="C2325" s="1"/>
      <c r="D2325" s="11"/>
      <c r="E2325">
        <f t="shared" si="50"/>
        <v>8.0435199999999998E-2</v>
      </c>
    </row>
    <row r="2326" spans="1:18" x14ac:dyDescent="0.25">
      <c r="A2326" s="13">
        <v>7</v>
      </c>
      <c r="B2326" s="3">
        <v>46</v>
      </c>
      <c r="C2326" s="3">
        <v>29.4</v>
      </c>
      <c r="D2326" s="19"/>
      <c r="E2326">
        <f t="shared" si="50"/>
        <v>0.16621179999999999</v>
      </c>
    </row>
    <row r="2327" spans="1:18" x14ac:dyDescent="0.25">
      <c r="A2327" s="1">
        <v>8</v>
      </c>
      <c r="B2327" s="1">
        <v>44</v>
      </c>
      <c r="C2327" s="1"/>
      <c r="D2327" s="11"/>
      <c r="E2327">
        <f t="shared" si="50"/>
        <v>0.15207280000000001</v>
      </c>
    </row>
    <row r="2328" spans="1:18" x14ac:dyDescent="0.25">
      <c r="A2328" s="12">
        <v>9</v>
      </c>
      <c r="B2328" s="2">
        <v>47.3</v>
      </c>
      <c r="C2328" s="2">
        <v>26.9</v>
      </c>
      <c r="D2328" s="18"/>
      <c r="E2328">
        <f t="shared" si="50"/>
        <v>0.17573912949999998</v>
      </c>
    </row>
    <row r="2329" spans="1:18" x14ac:dyDescent="0.25">
      <c r="A2329" s="1">
        <v>10</v>
      </c>
      <c r="B2329" s="1">
        <v>38</v>
      </c>
      <c r="C2329" s="1"/>
      <c r="D2329" s="11"/>
      <c r="E2329">
        <f t="shared" si="50"/>
        <v>0.11342619999999999</v>
      </c>
    </row>
    <row r="2330" spans="1:18" x14ac:dyDescent="0.25">
      <c r="A2330" s="4">
        <v>11</v>
      </c>
      <c r="B2330" s="1">
        <v>20.100000000000001</v>
      </c>
      <c r="C2330" s="1"/>
      <c r="D2330" s="11"/>
      <c r="E2330">
        <f t="shared" si="50"/>
        <v>3.1734985500000007E-2</v>
      </c>
    </row>
    <row r="2331" spans="1:18" x14ac:dyDescent="0.25">
      <c r="A2331" s="1">
        <v>12</v>
      </c>
      <c r="B2331" s="1">
        <v>13</v>
      </c>
      <c r="C2331" s="1"/>
      <c r="D2331" s="11"/>
      <c r="E2331">
        <f t="shared" si="50"/>
        <v>1.3274949999999999E-2</v>
      </c>
    </row>
    <row r="2332" spans="1:18" x14ac:dyDescent="0.25">
      <c r="A2332" s="11"/>
      <c r="B2332" s="11"/>
      <c r="C2332" s="11"/>
      <c r="D2332" s="11"/>
    </row>
    <row r="2333" spans="1:18" ht="15.75" thickBot="1" x14ac:dyDescent="0.3">
      <c r="A2333" s="11" t="s">
        <v>191</v>
      </c>
      <c r="C2333" s="11"/>
      <c r="D2333" s="11"/>
    </row>
    <row r="2334" spans="1:18" ht="45.75" thickBot="1" x14ac:dyDescent="0.3">
      <c r="A2334" s="5" t="s">
        <v>57</v>
      </c>
      <c r="B2334" s="7" t="s">
        <v>2</v>
      </c>
      <c r="C2334" s="6" t="s">
        <v>16</v>
      </c>
      <c r="D2334" s="11"/>
      <c r="H2334" s="23" t="s">
        <v>59</v>
      </c>
      <c r="I2334" s="23" t="s">
        <v>60</v>
      </c>
      <c r="J2334" s="23" t="s">
        <v>72</v>
      </c>
      <c r="K2334" s="23" t="s">
        <v>64</v>
      </c>
      <c r="L2334" s="23" t="s">
        <v>62</v>
      </c>
      <c r="M2334" s="23" t="s">
        <v>68</v>
      </c>
      <c r="N2334" s="23" t="s">
        <v>63</v>
      </c>
      <c r="O2334" s="23" t="s">
        <v>65</v>
      </c>
      <c r="P2334" s="23" t="s">
        <v>71</v>
      </c>
      <c r="Q2334" s="23" t="s">
        <v>61</v>
      </c>
      <c r="R2334" s="23" t="s">
        <v>75</v>
      </c>
    </row>
    <row r="2335" spans="1:18" x14ac:dyDescent="0.25">
      <c r="A2335" s="4">
        <v>1</v>
      </c>
      <c r="B2335" s="4">
        <v>43.5</v>
      </c>
      <c r="C2335" s="13">
        <v>17.5</v>
      </c>
      <c r="D2335" s="19"/>
      <c r="E2335">
        <f t="shared" ref="E2335:E2398" si="51">(3.142*(B2335*B2335))/40000</f>
        <v>0.14863623749999999</v>
      </c>
      <c r="H2335" s="22">
        <f>(C2338+C2335)/2</f>
        <v>20.85</v>
      </c>
      <c r="I2335" s="22">
        <v>8.2799999999999994</v>
      </c>
      <c r="J2335" s="22">
        <v>1959</v>
      </c>
      <c r="K2335" s="22">
        <f>2020-J2335</f>
        <v>61</v>
      </c>
      <c r="L2335" s="22">
        <f>COUNT(B2335:B2370)</f>
        <v>36</v>
      </c>
      <c r="M2335" s="22">
        <f>SUM(E2335:E2370)</f>
        <v>1.8291891369999995</v>
      </c>
      <c r="N2335" s="22">
        <f>SUM(B2335:B2370)/L2335</f>
        <v>22.833333333333332</v>
      </c>
      <c r="O2335" s="22">
        <f>P2335/L2335</f>
        <v>0.42071350150999987</v>
      </c>
      <c r="P2335" s="22">
        <f>I2335*M2335</f>
        <v>15.145686054359995</v>
      </c>
      <c r="Q2335" s="22">
        <v>8</v>
      </c>
      <c r="R2335" s="22" t="s">
        <v>90</v>
      </c>
    </row>
    <row r="2336" spans="1:18" x14ac:dyDescent="0.25">
      <c r="A2336" s="1">
        <v>2</v>
      </c>
      <c r="B2336" s="1">
        <v>23</v>
      </c>
      <c r="C2336" s="1"/>
      <c r="D2336" s="11"/>
      <c r="E2336">
        <f t="shared" si="51"/>
        <v>4.1552949999999998E-2</v>
      </c>
    </row>
    <row r="2337" spans="1:5" x14ac:dyDescent="0.25">
      <c r="A2337" s="4">
        <v>3</v>
      </c>
      <c r="B2337" s="1">
        <v>13.3</v>
      </c>
      <c r="C2337" s="1"/>
      <c r="D2337" s="11"/>
      <c r="E2337">
        <f t="shared" si="51"/>
        <v>1.3894709500000001E-2</v>
      </c>
    </row>
    <row r="2338" spans="1:5" x14ac:dyDescent="0.25">
      <c r="A2338" s="2">
        <v>4</v>
      </c>
      <c r="B2338" s="2">
        <v>50.5</v>
      </c>
      <c r="C2338" s="2">
        <v>24.2</v>
      </c>
      <c r="D2338" s="18"/>
      <c r="E2338">
        <f t="shared" si="51"/>
        <v>0.2003221375</v>
      </c>
    </row>
    <row r="2339" spans="1:5" x14ac:dyDescent="0.25">
      <c r="A2339" s="4">
        <v>5</v>
      </c>
      <c r="B2339" s="1">
        <v>9.9</v>
      </c>
      <c r="C2339" s="1"/>
      <c r="D2339" s="11"/>
      <c r="E2339">
        <f t="shared" si="51"/>
        <v>7.6986855000000009E-3</v>
      </c>
    </row>
    <row r="2340" spans="1:5" x14ac:dyDescent="0.25">
      <c r="A2340" s="1">
        <v>6</v>
      </c>
      <c r="B2340" s="1">
        <v>8.5</v>
      </c>
      <c r="C2340" s="1"/>
      <c r="D2340" s="11"/>
      <c r="E2340">
        <f t="shared" si="51"/>
        <v>5.6752375000000002E-3</v>
      </c>
    </row>
    <row r="2341" spans="1:5" x14ac:dyDescent="0.25">
      <c r="A2341" s="4">
        <v>7</v>
      </c>
      <c r="B2341" s="1">
        <v>16.3</v>
      </c>
      <c r="C2341" s="1"/>
      <c r="D2341" s="11"/>
      <c r="E2341">
        <f t="shared" si="51"/>
        <v>2.0869949499999998E-2</v>
      </c>
    </row>
    <row r="2342" spans="1:5" x14ac:dyDescent="0.25">
      <c r="A2342" s="1">
        <v>8</v>
      </c>
      <c r="B2342" s="1">
        <v>27.7</v>
      </c>
      <c r="C2342" s="1"/>
      <c r="D2342" s="11"/>
      <c r="E2342">
        <f t="shared" si="51"/>
        <v>6.0270629499999999E-2</v>
      </c>
    </row>
    <row r="2343" spans="1:5" x14ac:dyDescent="0.25">
      <c r="A2343" s="13">
        <v>9</v>
      </c>
      <c r="B2343" s="3">
        <v>47.5</v>
      </c>
      <c r="C2343" s="3">
        <v>10.8</v>
      </c>
      <c r="D2343" s="19" t="s">
        <v>141</v>
      </c>
      <c r="E2343">
        <f t="shared" si="51"/>
        <v>0.1772284375</v>
      </c>
    </row>
    <row r="2344" spans="1:5" x14ac:dyDescent="0.25">
      <c r="A2344" s="1">
        <v>10</v>
      </c>
      <c r="B2344" s="1">
        <v>16.899999999999999</v>
      </c>
      <c r="C2344" s="1"/>
      <c r="D2344" s="11"/>
      <c r="E2344">
        <f t="shared" si="51"/>
        <v>2.2434665499999996E-2</v>
      </c>
    </row>
    <row r="2345" spans="1:5" x14ac:dyDescent="0.25">
      <c r="A2345" s="4">
        <v>11</v>
      </c>
      <c r="B2345" s="1">
        <v>8</v>
      </c>
      <c r="C2345" s="1"/>
      <c r="D2345" s="11"/>
      <c r="E2345">
        <f t="shared" si="51"/>
        <v>5.0271999999999999E-3</v>
      </c>
    </row>
    <row r="2346" spans="1:5" x14ac:dyDescent="0.25">
      <c r="A2346" s="1">
        <v>12</v>
      </c>
      <c r="B2346" s="1">
        <v>29.5</v>
      </c>
      <c r="C2346" s="1"/>
      <c r="D2346" s="11"/>
      <c r="E2346">
        <f t="shared" si="51"/>
        <v>6.8358137499999999E-2</v>
      </c>
    </row>
    <row r="2347" spans="1:5" x14ac:dyDescent="0.25">
      <c r="A2347" s="4">
        <v>13</v>
      </c>
      <c r="B2347" s="1">
        <v>21.3</v>
      </c>
      <c r="C2347" s="1"/>
      <c r="D2347" s="11"/>
      <c r="E2347">
        <f t="shared" si="51"/>
        <v>3.5637349500000005E-2</v>
      </c>
    </row>
    <row r="2348" spans="1:5" x14ac:dyDescent="0.25">
      <c r="A2348" s="1">
        <v>14</v>
      </c>
      <c r="B2348" s="1">
        <v>11</v>
      </c>
      <c r="C2348" s="1"/>
      <c r="D2348" s="11"/>
      <c r="E2348">
        <f t="shared" si="51"/>
        <v>9.5045500000000005E-3</v>
      </c>
    </row>
    <row r="2349" spans="1:5" x14ac:dyDescent="0.25">
      <c r="A2349" s="4">
        <v>15</v>
      </c>
      <c r="B2349" s="1">
        <v>28</v>
      </c>
      <c r="C2349" s="1"/>
      <c r="D2349" s="11"/>
      <c r="E2349">
        <f t="shared" si="51"/>
        <v>6.1583199999999998E-2</v>
      </c>
    </row>
    <row r="2350" spans="1:5" x14ac:dyDescent="0.25">
      <c r="A2350" s="1">
        <v>16</v>
      </c>
      <c r="B2350" s="1">
        <v>21.8</v>
      </c>
      <c r="C2350" s="1"/>
      <c r="D2350" s="11"/>
      <c r="E2350">
        <f t="shared" si="51"/>
        <v>3.7330101999999997E-2</v>
      </c>
    </row>
    <row r="2351" spans="1:5" x14ac:dyDescent="0.25">
      <c r="A2351" s="4">
        <v>17</v>
      </c>
      <c r="B2351" s="1">
        <v>11.2</v>
      </c>
      <c r="C2351" s="1"/>
      <c r="D2351" s="11"/>
      <c r="E2351">
        <f t="shared" si="51"/>
        <v>9.8533119999999978E-3</v>
      </c>
    </row>
    <row r="2352" spans="1:5" x14ac:dyDescent="0.25">
      <c r="A2352" s="1">
        <v>18</v>
      </c>
      <c r="B2352" s="1">
        <v>20.399999999999999</v>
      </c>
      <c r="C2352" s="1"/>
      <c r="D2352" s="11"/>
      <c r="E2352">
        <f t="shared" si="51"/>
        <v>3.2689367999999996E-2</v>
      </c>
    </row>
    <row r="2353" spans="1:5" x14ac:dyDescent="0.25">
      <c r="A2353" s="4">
        <v>19</v>
      </c>
      <c r="B2353" s="1">
        <v>26</v>
      </c>
      <c r="C2353" s="1"/>
      <c r="D2353" s="11"/>
      <c r="E2353">
        <f t="shared" si="51"/>
        <v>5.3099799999999996E-2</v>
      </c>
    </row>
    <row r="2354" spans="1:5" x14ac:dyDescent="0.25">
      <c r="A2354" s="1">
        <v>20</v>
      </c>
      <c r="B2354" s="1">
        <v>12.5</v>
      </c>
      <c r="C2354" s="1"/>
      <c r="D2354" s="11"/>
      <c r="E2354">
        <f t="shared" si="51"/>
        <v>1.22734375E-2</v>
      </c>
    </row>
    <row r="2355" spans="1:5" x14ac:dyDescent="0.25">
      <c r="A2355" s="4">
        <v>21</v>
      </c>
      <c r="B2355" s="1">
        <v>25</v>
      </c>
      <c r="C2355" s="1"/>
      <c r="D2355" s="11"/>
      <c r="E2355">
        <f t="shared" si="51"/>
        <v>4.9093749999999999E-2</v>
      </c>
    </row>
    <row r="2356" spans="1:5" x14ac:dyDescent="0.25">
      <c r="A2356" s="1">
        <v>22</v>
      </c>
      <c r="B2356" s="1">
        <v>19.5</v>
      </c>
      <c r="C2356" s="1"/>
      <c r="D2356" s="11"/>
      <c r="E2356">
        <f t="shared" si="51"/>
        <v>2.98686375E-2</v>
      </c>
    </row>
    <row r="2357" spans="1:5" x14ac:dyDescent="0.25">
      <c r="A2357" s="4">
        <v>23</v>
      </c>
      <c r="B2357" s="1">
        <v>16</v>
      </c>
      <c r="C2357" s="1"/>
      <c r="D2357" s="11"/>
      <c r="E2357">
        <f t="shared" si="51"/>
        <v>2.01088E-2</v>
      </c>
    </row>
    <row r="2358" spans="1:5" x14ac:dyDescent="0.25">
      <c r="A2358" s="1">
        <v>24</v>
      </c>
      <c r="B2358" s="1">
        <v>10.5</v>
      </c>
      <c r="C2358" s="1"/>
      <c r="D2358" s="11"/>
      <c r="E2358">
        <f t="shared" si="51"/>
        <v>8.6601374999999998E-3</v>
      </c>
    </row>
    <row r="2359" spans="1:5" x14ac:dyDescent="0.25">
      <c r="A2359" s="4">
        <v>25</v>
      </c>
      <c r="B2359" s="1">
        <v>33.5</v>
      </c>
      <c r="C2359" s="1"/>
      <c r="D2359" s="11"/>
      <c r="E2359">
        <f t="shared" si="51"/>
        <v>8.8152737499999995E-2</v>
      </c>
    </row>
    <row r="2360" spans="1:5" x14ac:dyDescent="0.25">
      <c r="A2360" s="1">
        <v>26</v>
      </c>
      <c r="B2360" s="1">
        <v>22</v>
      </c>
      <c r="C2360" s="1"/>
      <c r="D2360" s="11"/>
      <c r="E2360">
        <f t="shared" si="51"/>
        <v>3.8018200000000002E-2</v>
      </c>
    </row>
    <row r="2361" spans="1:5" x14ac:dyDescent="0.25">
      <c r="A2361" s="4">
        <v>27</v>
      </c>
      <c r="B2361" s="1">
        <v>38</v>
      </c>
      <c r="C2361" s="1"/>
      <c r="D2361" s="11"/>
      <c r="E2361">
        <f t="shared" si="51"/>
        <v>0.11342619999999999</v>
      </c>
    </row>
    <row r="2362" spans="1:5" x14ac:dyDescent="0.25">
      <c r="A2362" s="1">
        <v>28</v>
      </c>
      <c r="B2362" s="1">
        <v>34.5</v>
      </c>
      <c r="C2362" s="1"/>
      <c r="D2362" s="11"/>
      <c r="E2362">
        <f t="shared" si="51"/>
        <v>9.3494137500000005E-2</v>
      </c>
    </row>
    <row r="2363" spans="1:5" x14ac:dyDescent="0.25">
      <c r="A2363" s="4">
        <v>29</v>
      </c>
      <c r="B2363" s="1">
        <v>13.2</v>
      </c>
      <c r="C2363" s="1"/>
      <c r="D2363" s="11"/>
      <c r="E2363">
        <f t="shared" si="51"/>
        <v>1.3686551999999998E-2</v>
      </c>
    </row>
    <row r="2364" spans="1:5" x14ac:dyDescent="0.25">
      <c r="A2364" s="1">
        <v>30</v>
      </c>
      <c r="B2364" s="1">
        <v>22</v>
      </c>
      <c r="C2364" s="1"/>
      <c r="D2364" s="11"/>
      <c r="E2364">
        <f t="shared" si="51"/>
        <v>3.8018200000000002E-2</v>
      </c>
    </row>
    <row r="2365" spans="1:5" x14ac:dyDescent="0.25">
      <c r="A2365" s="4">
        <v>31</v>
      </c>
      <c r="B2365" s="1">
        <v>17</v>
      </c>
      <c r="C2365" s="1"/>
      <c r="D2365" s="11"/>
      <c r="E2365">
        <f t="shared" si="51"/>
        <v>2.2700950000000001E-2</v>
      </c>
    </row>
    <row r="2366" spans="1:5" x14ac:dyDescent="0.25">
      <c r="A2366" s="1">
        <v>32</v>
      </c>
      <c r="B2366" s="1">
        <v>13</v>
      </c>
      <c r="C2366" s="1"/>
      <c r="D2366" s="11"/>
      <c r="E2366">
        <f t="shared" si="51"/>
        <v>1.3274949999999999E-2</v>
      </c>
    </row>
    <row r="2367" spans="1:5" x14ac:dyDescent="0.25">
      <c r="A2367" s="4">
        <v>33</v>
      </c>
      <c r="B2367" s="1">
        <v>14.3</v>
      </c>
      <c r="C2367" s="1"/>
      <c r="D2367" s="11"/>
      <c r="E2367">
        <f t="shared" si="51"/>
        <v>1.6062689499999998E-2</v>
      </c>
    </row>
    <row r="2368" spans="1:5" x14ac:dyDescent="0.25">
      <c r="A2368" s="1">
        <v>34</v>
      </c>
      <c r="B2368" s="1">
        <v>43.7</v>
      </c>
      <c r="C2368" s="1"/>
      <c r="D2368" s="11"/>
      <c r="E2368">
        <f t="shared" si="51"/>
        <v>0.15000614950000002</v>
      </c>
    </row>
    <row r="2369" spans="1:18" x14ac:dyDescent="0.25">
      <c r="A2369" s="4">
        <v>35</v>
      </c>
      <c r="B2369" s="1">
        <v>25</v>
      </c>
      <c r="C2369" s="1"/>
      <c r="D2369" s="11"/>
      <c r="E2369">
        <f t="shared" si="51"/>
        <v>4.9093749999999999E-2</v>
      </c>
    </row>
    <row r="2370" spans="1:18" x14ac:dyDescent="0.25">
      <c r="A2370" s="1">
        <v>36</v>
      </c>
      <c r="B2370" s="1">
        <v>28</v>
      </c>
      <c r="C2370" s="1"/>
      <c r="D2370" s="11"/>
      <c r="E2370">
        <f t="shared" si="51"/>
        <v>6.1583199999999998E-2</v>
      </c>
    </row>
    <row r="2371" spans="1:18" x14ac:dyDescent="0.25">
      <c r="A2371" s="11"/>
      <c r="B2371" s="11"/>
      <c r="C2371" s="11"/>
      <c r="D2371" s="11"/>
    </row>
    <row r="2372" spans="1:18" ht="15.75" thickBot="1" x14ac:dyDescent="0.3">
      <c r="A2372" s="11" t="s">
        <v>25</v>
      </c>
      <c r="C2372" s="11"/>
      <c r="D2372" s="11"/>
    </row>
    <row r="2373" spans="1:18" ht="45.75" thickBot="1" x14ac:dyDescent="0.3">
      <c r="A2373" s="5" t="s">
        <v>57</v>
      </c>
      <c r="B2373" s="7" t="s">
        <v>2</v>
      </c>
      <c r="C2373" s="6" t="s">
        <v>16</v>
      </c>
      <c r="D2373" s="11"/>
      <c r="H2373" s="23" t="s">
        <v>59</v>
      </c>
      <c r="I2373" s="23" t="s">
        <v>60</v>
      </c>
      <c r="J2373" s="23" t="s">
        <v>72</v>
      </c>
      <c r="K2373" s="23" t="s">
        <v>64</v>
      </c>
      <c r="L2373" s="23" t="s">
        <v>62</v>
      </c>
      <c r="M2373" s="23" t="s">
        <v>68</v>
      </c>
      <c r="N2373" s="23" t="s">
        <v>63</v>
      </c>
      <c r="O2373" s="23" t="s">
        <v>65</v>
      </c>
      <c r="P2373" s="23" t="s">
        <v>71</v>
      </c>
      <c r="Q2373" s="23" t="s">
        <v>61</v>
      </c>
      <c r="R2373" s="23" t="s">
        <v>75</v>
      </c>
    </row>
    <row r="2374" spans="1:18" x14ac:dyDescent="0.25">
      <c r="A2374" s="4">
        <v>1</v>
      </c>
      <c r="B2374" s="4">
        <v>38</v>
      </c>
      <c r="C2374" s="4"/>
      <c r="D2374" s="11"/>
      <c r="E2374">
        <f t="shared" si="51"/>
        <v>0.11342619999999999</v>
      </c>
      <c r="H2374" s="22">
        <f>(C2417+C2433)/2</f>
        <v>24.950000000000003</v>
      </c>
      <c r="I2374" s="22">
        <v>10.26</v>
      </c>
      <c r="J2374" s="22">
        <v>1957</v>
      </c>
      <c r="K2374" s="22">
        <f>2020-J2374</f>
        <v>63</v>
      </c>
      <c r="L2374" s="22">
        <f>COUNT(B2374:B2450)</f>
        <v>77</v>
      </c>
      <c r="M2374" s="22">
        <f>SUM(E2374:E2450)</f>
        <v>6.1056443700000003</v>
      </c>
      <c r="N2374" s="22">
        <f>SUM(B2374:B2450)/L2374</f>
        <v>30.7012987012987</v>
      </c>
      <c r="O2374" s="22">
        <f>P2374/L2374</f>
        <v>0.81355728878181821</v>
      </c>
      <c r="P2374" s="22">
        <f>I2374*M2374</f>
        <v>62.643911236200005</v>
      </c>
      <c r="Q2374" s="22">
        <v>8</v>
      </c>
      <c r="R2374" s="22" t="s">
        <v>117</v>
      </c>
    </row>
    <row r="2375" spans="1:18" x14ac:dyDescent="0.25">
      <c r="A2375" s="1">
        <v>2</v>
      </c>
      <c r="B2375" s="1">
        <v>37.9</v>
      </c>
      <c r="C2375" s="1"/>
      <c r="D2375" s="11"/>
      <c r="E2375">
        <f t="shared" si="51"/>
        <v>0.1128300055</v>
      </c>
    </row>
    <row r="2376" spans="1:18" x14ac:dyDescent="0.25">
      <c r="A2376" s="4">
        <v>3</v>
      </c>
      <c r="B2376" s="1">
        <v>42.7</v>
      </c>
      <c r="C2376" s="1"/>
      <c r="D2376" s="11"/>
      <c r="E2376">
        <f t="shared" si="51"/>
        <v>0.1432194295</v>
      </c>
    </row>
    <row r="2377" spans="1:18" x14ac:dyDescent="0.25">
      <c r="A2377" s="1">
        <v>4</v>
      </c>
      <c r="B2377" s="1">
        <v>34.700000000000003</v>
      </c>
      <c r="C2377" s="1"/>
      <c r="D2377" s="11"/>
      <c r="E2377">
        <f t="shared" si="51"/>
        <v>9.4581269500000009E-2</v>
      </c>
    </row>
    <row r="2378" spans="1:18" x14ac:dyDescent="0.25">
      <c r="A2378" s="4">
        <v>5</v>
      </c>
      <c r="B2378" s="1">
        <v>34.9</v>
      </c>
      <c r="C2378" s="1"/>
      <c r="D2378" s="11"/>
      <c r="E2378">
        <f t="shared" si="51"/>
        <v>9.5674685499999995E-2</v>
      </c>
    </row>
    <row r="2379" spans="1:18" x14ac:dyDescent="0.25">
      <c r="A2379" s="1">
        <v>6</v>
      </c>
      <c r="B2379" s="1">
        <v>33.299999999999997</v>
      </c>
      <c r="C2379" s="1"/>
      <c r="D2379" s="11"/>
      <c r="E2379">
        <f t="shared" si="51"/>
        <v>8.710330949999999E-2</v>
      </c>
    </row>
    <row r="2380" spans="1:18" x14ac:dyDescent="0.25">
      <c r="A2380" s="4">
        <v>7</v>
      </c>
      <c r="B2380" s="1">
        <v>23.4</v>
      </c>
      <c r="C2380" s="1"/>
      <c r="D2380" s="11"/>
      <c r="E2380">
        <f t="shared" si="51"/>
        <v>4.3010837999999996E-2</v>
      </c>
    </row>
    <row r="2381" spans="1:18" x14ac:dyDescent="0.25">
      <c r="A2381" s="1">
        <v>8</v>
      </c>
      <c r="B2381" s="1">
        <v>20.6</v>
      </c>
      <c r="C2381" s="1"/>
      <c r="D2381" s="11"/>
      <c r="E2381">
        <f t="shared" si="51"/>
        <v>3.3333478E-2</v>
      </c>
    </row>
    <row r="2382" spans="1:18" x14ac:dyDescent="0.25">
      <c r="A2382" s="4">
        <v>9</v>
      </c>
      <c r="B2382" s="1">
        <v>41</v>
      </c>
      <c r="C2382" s="1"/>
      <c r="D2382" s="11"/>
      <c r="E2382">
        <f t="shared" si="51"/>
        <v>0.13204255000000001</v>
      </c>
    </row>
    <row r="2383" spans="1:18" x14ac:dyDescent="0.25">
      <c r="A2383" s="1">
        <v>10</v>
      </c>
      <c r="B2383" s="1">
        <v>29.2</v>
      </c>
      <c r="C2383" s="1"/>
      <c r="D2383" s="11"/>
      <c r="E2383">
        <f t="shared" si="51"/>
        <v>6.6974871999999991E-2</v>
      </c>
    </row>
    <row r="2384" spans="1:18" x14ac:dyDescent="0.25">
      <c r="A2384" s="4">
        <v>11</v>
      </c>
      <c r="B2384" s="1">
        <v>41</v>
      </c>
      <c r="C2384" s="1"/>
      <c r="D2384" s="11"/>
      <c r="E2384">
        <f t="shared" si="51"/>
        <v>0.13204255000000001</v>
      </c>
    </row>
    <row r="2385" spans="1:5" x14ac:dyDescent="0.25">
      <c r="A2385" s="1">
        <v>12</v>
      </c>
      <c r="B2385" s="1">
        <v>29</v>
      </c>
      <c r="C2385" s="1"/>
      <c r="D2385" s="11"/>
      <c r="E2385">
        <f t="shared" si="51"/>
        <v>6.6060549999999996E-2</v>
      </c>
    </row>
    <row r="2386" spans="1:5" x14ac:dyDescent="0.25">
      <c r="A2386" s="4">
        <v>13</v>
      </c>
      <c r="B2386" s="1">
        <v>16.3</v>
      </c>
      <c r="C2386" s="1"/>
      <c r="D2386" s="11"/>
      <c r="E2386">
        <f t="shared" si="51"/>
        <v>2.0869949499999998E-2</v>
      </c>
    </row>
    <row r="2387" spans="1:5" x14ac:dyDescent="0.25">
      <c r="A2387" s="1">
        <v>14</v>
      </c>
      <c r="B2387" s="1">
        <v>26.2</v>
      </c>
      <c r="C2387" s="1"/>
      <c r="D2387" s="11"/>
      <c r="E2387">
        <f t="shared" si="51"/>
        <v>5.3919861999999992E-2</v>
      </c>
    </row>
    <row r="2388" spans="1:5" x14ac:dyDescent="0.25">
      <c r="A2388" s="4">
        <v>15</v>
      </c>
      <c r="B2388" s="1">
        <v>15.5</v>
      </c>
      <c r="C2388" s="1"/>
      <c r="D2388" s="11"/>
      <c r="E2388">
        <f t="shared" si="51"/>
        <v>1.88716375E-2</v>
      </c>
    </row>
    <row r="2389" spans="1:5" x14ac:dyDescent="0.25">
      <c r="A2389" s="1">
        <v>16</v>
      </c>
      <c r="B2389" s="1">
        <v>24.6</v>
      </c>
      <c r="C2389" s="1"/>
      <c r="D2389" s="11"/>
      <c r="E2389">
        <f t="shared" si="51"/>
        <v>4.7535318000000007E-2</v>
      </c>
    </row>
    <row r="2390" spans="1:5" x14ac:dyDescent="0.25">
      <c r="A2390" s="4">
        <v>17</v>
      </c>
      <c r="B2390" s="1">
        <v>29</v>
      </c>
      <c r="C2390" s="1"/>
      <c r="D2390" s="11"/>
      <c r="E2390">
        <f t="shared" si="51"/>
        <v>6.6060549999999996E-2</v>
      </c>
    </row>
    <row r="2391" spans="1:5" x14ac:dyDescent="0.25">
      <c r="A2391" s="1">
        <v>18</v>
      </c>
      <c r="B2391" s="1">
        <v>32</v>
      </c>
      <c r="C2391" s="1"/>
      <c r="D2391" s="11"/>
      <c r="E2391">
        <f t="shared" si="51"/>
        <v>8.0435199999999998E-2</v>
      </c>
    </row>
    <row r="2392" spans="1:5" x14ac:dyDescent="0.25">
      <c r="A2392" s="4">
        <v>19</v>
      </c>
      <c r="B2392" s="1">
        <v>30</v>
      </c>
      <c r="C2392" s="1"/>
      <c r="D2392" s="11"/>
      <c r="E2392">
        <f t="shared" si="51"/>
        <v>7.0694999999999994E-2</v>
      </c>
    </row>
    <row r="2393" spans="1:5" x14ac:dyDescent="0.25">
      <c r="A2393" s="1">
        <v>20</v>
      </c>
      <c r="B2393" s="1">
        <v>27</v>
      </c>
      <c r="C2393" s="1"/>
      <c r="D2393" s="11"/>
      <c r="E2393">
        <f t="shared" si="51"/>
        <v>5.726295E-2</v>
      </c>
    </row>
    <row r="2394" spans="1:5" x14ac:dyDescent="0.25">
      <c r="A2394" s="4">
        <v>21</v>
      </c>
      <c r="B2394" s="1">
        <v>44</v>
      </c>
      <c r="C2394" s="1"/>
      <c r="D2394" s="11"/>
      <c r="E2394">
        <f t="shared" si="51"/>
        <v>0.15207280000000001</v>
      </c>
    </row>
    <row r="2395" spans="1:5" x14ac:dyDescent="0.25">
      <c r="A2395" s="1">
        <v>22</v>
      </c>
      <c r="B2395" s="1">
        <v>46.5</v>
      </c>
      <c r="C2395" s="1"/>
      <c r="D2395" s="11"/>
      <c r="E2395">
        <f t="shared" si="51"/>
        <v>0.16984473750000001</v>
      </c>
    </row>
    <row r="2396" spans="1:5" x14ac:dyDescent="0.25">
      <c r="A2396" s="4">
        <v>23</v>
      </c>
      <c r="B2396" s="1">
        <v>48.1</v>
      </c>
      <c r="C2396" s="1"/>
      <c r="D2396" s="11"/>
      <c r="E2396">
        <f t="shared" si="51"/>
        <v>0.18173406549999999</v>
      </c>
    </row>
    <row r="2397" spans="1:5" x14ac:dyDescent="0.25">
      <c r="A2397" s="1">
        <v>24</v>
      </c>
      <c r="B2397" s="1">
        <v>34.200000000000003</v>
      </c>
      <c r="C2397" s="1"/>
      <c r="D2397" s="11"/>
      <c r="E2397">
        <f t="shared" si="51"/>
        <v>9.1875222000000006E-2</v>
      </c>
    </row>
    <row r="2398" spans="1:5" x14ac:dyDescent="0.25">
      <c r="A2398" s="4">
        <v>25</v>
      </c>
      <c r="B2398" s="1">
        <v>31</v>
      </c>
      <c r="C2398" s="1"/>
      <c r="D2398" s="11"/>
      <c r="E2398">
        <f t="shared" si="51"/>
        <v>7.5486549999999999E-2</v>
      </c>
    </row>
    <row r="2399" spans="1:5" x14ac:dyDescent="0.25">
      <c r="A2399" s="1">
        <v>26</v>
      </c>
      <c r="B2399" s="1">
        <v>7</v>
      </c>
      <c r="C2399" s="1"/>
      <c r="D2399" s="11"/>
      <c r="E2399">
        <f t="shared" ref="E2399:E2462" si="52">(3.142*(B2399*B2399))/40000</f>
        <v>3.8489499999999999E-3</v>
      </c>
    </row>
    <row r="2400" spans="1:5" x14ac:dyDescent="0.25">
      <c r="A2400" s="4">
        <v>27</v>
      </c>
      <c r="B2400" s="1">
        <v>22.5</v>
      </c>
      <c r="C2400" s="1"/>
      <c r="D2400" s="11"/>
      <c r="E2400">
        <f t="shared" si="52"/>
        <v>3.9765937500000001E-2</v>
      </c>
    </row>
    <row r="2401" spans="1:5" x14ac:dyDescent="0.25">
      <c r="A2401" s="1">
        <v>28</v>
      </c>
      <c r="B2401" s="1">
        <v>21.1</v>
      </c>
      <c r="C2401" s="1"/>
      <c r="D2401" s="11"/>
      <c r="E2401">
        <f t="shared" si="52"/>
        <v>3.4971245500000005E-2</v>
      </c>
    </row>
    <row r="2402" spans="1:5" x14ac:dyDescent="0.25">
      <c r="A2402" s="4">
        <v>29</v>
      </c>
      <c r="B2402" s="1">
        <v>35</v>
      </c>
      <c r="C2402" s="1"/>
      <c r="D2402" s="11"/>
      <c r="E2402">
        <f t="shared" si="52"/>
        <v>9.6223749999999997E-2</v>
      </c>
    </row>
    <row r="2403" spans="1:5" x14ac:dyDescent="0.25">
      <c r="A2403" s="1">
        <v>30</v>
      </c>
      <c r="B2403" s="1">
        <v>32.799999999999997</v>
      </c>
      <c r="C2403" s="1"/>
      <c r="D2403" s="11"/>
      <c r="E2403">
        <f t="shared" si="52"/>
        <v>8.4507231999999988E-2</v>
      </c>
    </row>
    <row r="2404" spans="1:5" x14ac:dyDescent="0.25">
      <c r="A2404" s="4">
        <v>31</v>
      </c>
      <c r="B2404" s="1">
        <v>28</v>
      </c>
      <c r="C2404" s="1"/>
      <c r="D2404" s="11"/>
      <c r="E2404">
        <f t="shared" si="52"/>
        <v>6.1583199999999998E-2</v>
      </c>
    </row>
    <row r="2405" spans="1:5" x14ac:dyDescent="0.25">
      <c r="A2405" s="1">
        <v>32</v>
      </c>
      <c r="B2405" s="1">
        <v>27</v>
      </c>
      <c r="C2405" s="1"/>
      <c r="D2405" s="11"/>
      <c r="E2405">
        <f t="shared" si="52"/>
        <v>5.726295E-2</v>
      </c>
    </row>
    <row r="2406" spans="1:5" x14ac:dyDescent="0.25">
      <c r="A2406" s="4">
        <v>33</v>
      </c>
      <c r="B2406" s="1">
        <v>29.8</v>
      </c>
      <c r="C2406" s="1"/>
      <c r="D2406" s="11"/>
      <c r="E2406">
        <f t="shared" si="52"/>
        <v>6.9755542000000004E-2</v>
      </c>
    </row>
    <row r="2407" spans="1:5" x14ac:dyDescent="0.25">
      <c r="A2407" s="1">
        <v>34</v>
      </c>
      <c r="B2407" s="1">
        <v>25.9</v>
      </c>
      <c r="C2407" s="1"/>
      <c r="D2407" s="11"/>
      <c r="E2407">
        <f t="shared" si="52"/>
        <v>5.2692125499999999E-2</v>
      </c>
    </row>
    <row r="2408" spans="1:5" x14ac:dyDescent="0.25">
      <c r="A2408" s="4">
        <v>35</v>
      </c>
      <c r="B2408" s="1">
        <v>34.5</v>
      </c>
      <c r="C2408" s="1"/>
      <c r="D2408" s="11"/>
      <c r="E2408">
        <f t="shared" si="52"/>
        <v>9.3494137500000005E-2</v>
      </c>
    </row>
    <row r="2409" spans="1:5" x14ac:dyDescent="0.25">
      <c r="A2409" s="1">
        <v>36</v>
      </c>
      <c r="B2409" s="1">
        <v>18.2</v>
      </c>
      <c r="C2409" s="1"/>
      <c r="D2409" s="11"/>
      <c r="E2409">
        <f t="shared" si="52"/>
        <v>2.6018901999999997E-2</v>
      </c>
    </row>
    <row r="2410" spans="1:5" x14ac:dyDescent="0.25">
      <c r="A2410" s="4">
        <v>37</v>
      </c>
      <c r="B2410" s="1">
        <v>39</v>
      </c>
      <c r="C2410" s="1"/>
      <c r="D2410" s="11"/>
      <c r="E2410">
        <f t="shared" si="52"/>
        <v>0.11947455</v>
      </c>
    </row>
    <row r="2411" spans="1:5" x14ac:dyDescent="0.25">
      <c r="A2411" s="1">
        <v>38</v>
      </c>
      <c r="B2411" s="1">
        <v>20.3</v>
      </c>
      <c r="C2411" s="1"/>
      <c r="D2411" s="11"/>
      <c r="E2411">
        <f t="shared" si="52"/>
        <v>3.2369669500000003E-2</v>
      </c>
    </row>
    <row r="2412" spans="1:5" x14ac:dyDescent="0.25">
      <c r="A2412" s="4">
        <v>39</v>
      </c>
      <c r="B2412" s="1">
        <v>28.2</v>
      </c>
      <c r="C2412" s="1"/>
      <c r="D2412" s="11"/>
      <c r="E2412">
        <f t="shared" si="52"/>
        <v>6.2466102000000003E-2</v>
      </c>
    </row>
    <row r="2413" spans="1:5" x14ac:dyDescent="0.25">
      <c r="A2413" s="1">
        <v>40</v>
      </c>
      <c r="B2413" s="1">
        <v>28.9</v>
      </c>
      <c r="C2413" s="1"/>
      <c r="D2413" s="11"/>
      <c r="E2413">
        <f t="shared" si="52"/>
        <v>6.5605745499999993E-2</v>
      </c>
    </row>
    <row r="2414" spans="1:5" x14ac:dyDescent="0.25">
      <c r="A2414" s="4">
        <v>41</v>
      </c>
      <c r="B2414" s="1">
        <v>34</v>
      </c>
      <c r="C2414" s="1"/>
      <c r="D2414" s="11"/>
      <c r="E2414">
        <f t="shared" si="52"/>
        <v>9.0803800000000004E-2</v>
      </c>
    </row>
    <row r="2415" spans="1:5" x14ac:dyDescent="0.25">
      <c r="A2415" s="1">
        <v>42</v>
      </c>
      <c r="B2415" s="1">
        <v>33</v>
      </c>
      <c r="C2415" s="1"/>
      <c r="D2415" s="11"/>
      <c r="E2415">
        <f t="shared" si="52"/>
        <v>8.5540950000000004E-2</v>
      </c>
    </row>
    <row r="2416" spans="1:5" x14ac:dyDescent="0.25">
      <c r="A2416" s="4">
        <v>43</v>
      </c>
      <c r="B2416" s="1">
        <v>42.5</v>
      </c>
      <c r="C2416" s="1"/>
      <c r="D2416" s="11"/>
      <c r="E2416">
        <f t="shared" si="52"/>
        <v>0.1418809375</v>
      </c>
    </row>
    <row r="2417" spans="1:5" x14ac:dyDescent="0.25">
      <c r="A2417" s="2">
        <v>44</v>
      </c>
      <c r="B2417" s="2">
        <v>50.6</v>
      </c>
      <c r="C2417" s="2">
        <v>24.3</v>
      </c>
      <c r="D2417" s="18"/>
      <c r="E2417">
        <f t="shared" si="52"/>
        <v>0.20111627800000001</v>
      </c>
    </row>
    <row r="2418" spans="1:5" x14ac:dyDescent="0.25">
      <c r="A2418" s="4">
        <v>45</v>
      </c>
      <c r="B2418" s="1">
        <v>24</v>
      </c>
      <c r="C2418" s="1"/>
      <c r="D2418" s="11"/>
      <c r="E2418">
        <f t="shared" si="52"/>
        <v>4.5244799999999995E-2</v>
      </c>
    </row>
    <row r="2419" spans="1:5" x14ac:dyDescent="0.25">
      <c r="A2419" s="1">
        <v>46</v>
      </c>
      <c r="B2419" s="1">
        <v>31.5</v>
      </c>
      <c r="C2419" s="1"/>
      <c r="D2419" s="11"/>
      <c r="E2419">
        <f t="shared" si="52"/>
        <v>7.7941237499999996E-2</v>
      </c>
    </row>
    <row r="2420" spans="1:5" x14ac:dyDescent="0.25">
      <c r="A2420" s="4">
        <v>47</v>
      </c>
      <c r="B2420" s="1">
        <v>26.8</v>
      </c>
      <c r="C2420" s="1"/>
      <c r="D2420" s="11"/>
      <c r="E2420">
        <f t="shared" si="52"/>
        <v>5.6417751999999995E-2</v>
      </c>
    </row>
    <row r="2421" spans="1:5" x14ac:dyDescent="0.25">
      <c r="A2421" s="1">
        <v>48</v>
      </c>
      <c r="B2421" s="1">
        <v>28.4</v>
      </c>
      <c r="C2421" s="1"/>
      <c r="D2421" s="11"/>
      <c r="E2421">
        <f t="shared" si="52"/>
        <v>6.3355287999999996E-2</v>
      </c>
    </row>
    <row r="2422" spans="1:5" x14ac:dyDescent="0.25">
      <c r="A2422" s="4">
        <v>49</v>
      </c>
      <c r="B2422" s="1">
        <v>30.3</v>
      </c>
      <c r="C2422" s="1"/>
      <c r="D2422" s="11"/>
      <c r="E2422">
        <f t="shared" si="52"/>
        <v>7.2115969500000002E-2</v>
      </c>
    </row>
    <row r="2423" spans="1:5" x14ac:dyDescent="0.25">
      <c r="A2423" s="1">
        <v>50</v>
      </c>
      <c r="B2423" s="1">
        <v>25</v>
      </c>
      <c r="C2423" s="1"/>
      <c r="D2423" s="11"/>
      <c r="E2423">
        <f t="shared" si="52"/>
        <v>4.9093749999999999E-2</v>
      </c>
    </row>
    <row r="2424" spans="1:5" x14ac:dyDescent="0.25">
      <c r="A2424" s="4">
        <v>51</v>
      </c>
      <c r="B2424" s="1">
        <v>32</v>
      </c>
      <c r="C2424" s="1"/>
      <c r="D2424" s="11"/>
      <c r="E2424">
        <f t="shared" si="52"/>
        <v>8.0435199999999998E-2</v>
      </c>
    </row>
    <row r="2425" spans="1:5" x14ac:dyDescent="0.25">
      <c r="A2425" s="1">
        <v>52</v>
      </c>
      <c r="B2425" s="1">
        <v>23</v>
      </c>
      <c r="C2425" s="1"/>
      <c r="D2425" s="11"/>
      <c r="E2425">
        <f t="shared" si="52"/>
        <v>4.1552949999999998E-2</v>
      </c>
    </row>
    <row r="2426" spans="1:5" x14ac:dyDescent="0.25">
      <c r="A2426" s="4">
        <v>53</v>
      </c>
      <c r="B2426" s="1">
        <v>31</v>
      </c>
      <c r="C2426" s="1"/>
      <c r="D2426" s="11"/>
      <c r="E2426">
        <f t="shared" si="52"/>
        <v>7.5486549999999999E-2</v>
      </c>
    </row>
    <row r="2427" spans="1:5" x14ac:dyDescent="0.25">
      <c r="A2427" s="1">
        <v>54</v>
      </c>
      <c r="B2427" s="1">
        <v>29.4</v>
      </c>
      <c r="C2427" s="1"/>
      <c r="D2427" s="11"/>
      <c r="E2427">
        <f t="shared" si="52"/>
        <v>6.7895477999999995E-2</v>
      </c>
    </row>
    <row r="2428" spans="1:5" x14ac:dyDescent="0.25">
      <c r="A2428" s="4">
        <v>55</v>
      </c>
      <c r="B2428" s="1">
        <v>44.2</v>
      </c>
      <c r="C2428" s="1"/>
      <c r="D2428" s="11"/>
      <c r="E2428">
        <f t="shared" si="52"/>
        <v>0.15345842200000001</v>
      </c>
    </row>
    <row r="2429" spans="1:5" x14ac:dyDescent="0.25">
      <c r="A2429" s="1">
        <v>56</v>
      </c>
      <c r="B2429" s="1">
        <v>21.2</v>
      </c>
      <c r="C2429" s="1"/>
      <c r="D2429" s="11"/>
      <c r="E2429">
        <f t="shared" si="52"/>
        <v>3.5303512000000002E-2</v>
      </c>
    </row>
    <row r="2430" spans="1:5" x14ac:dyDescent="0.25">
      <c r="A2430" s="4">
        <v>57</v>
      </c>
      <c r="B2430" s="1">
        <v>40</v>
      </c>
      <c r="C2430" s="1"/>
      <c r="D2430" s="11"/>
      <c r="E2430">
        <f t="shared" si="52"/>
        <v>0.12567999999999999</v>
      </c>
    </row>
    <row r="2431" spans="1:5" x14ac:dyDescent="0.25">
      <c r="A2431" s="1">
        <v>58</v>
      </c>
      <c r="B2431" s="1">
        <v>24.7</v>
      </c>
      <c r="C2431" s="1"/>
      <c r="D2431" s="11"/>
      <c r="E2431">
        <f t="shared" si="52"/>
        <v>4.7922569499999991E-2</v>
      </c>
    </row>
    <row r="2432" spans="1:5" x14ac:dyDescent="0.25">
      <c r="A2432" s="4">
        <v>59</v>
      </c>
      <c r="B2432" s="1">
        <v>34.200000000000003</v>
      </c>
      <c r="C2432" s="1"/>
      <c r="D2432" s="11"/>
      <c r="E2432">
        <f t="shared" si="52"/>
        <v>9.1875222000000006E-2</v>
      </c>
    </row>
    <row r="2433" spans="1:5" x14ac:dyDescent="0.25">
      <c r="A2433" s="3">
        <v>60</v>
      </c>
      <c r="B2433" s="3">
        <v>49</v>
      </c>
      <c r="C2433" s="3">
        <v>25.6</v>
      </c>
      <c r="D2433" s="19"/>
      <c r="E2433">
        <f t="shared" si="52"/>
        <v>0.18859855</v>
      </c>
    </row>
    <row r="2434" spans="1:5" x14ac:dyDescent="0.25">
      <c r="A2434" s="4">
        <v>61</v>
      </c>
      <c r="B2434" s="1">
        <v>42.3</v>
      </c>
      <c r="C2434" s="1"/>
      <c r="D2434" s="11"/>
      <c r="E2434">
        <f t="shared" si="52"/>
        <v>0.14054872949999997</v>
      </c>
    </row>
    <row r="2435" spans="1:5" x14ac:dyDescent="0.25">
      <c r="A2435" s="1">
        <v>62</v>
      </c>
      <c r="B2435" s="1">
        <v>19</v>
      </c>
      <c r="C2435" s="1"/>
      <c r="D2435" s="11"/>
      <c r="E2435">
        <f t="shared" si="52"/>
        <v>2.8356549999999998E-2</v>
      </c>
    </row>
    <row r="2436" spans="1:5" x14ac:dyDescent="0.25">
      <c r="A2436" s="4">
        <v>63</v>
      </c>
      <c r="B2436" s="1">
        <v>20.5</v>
      </c>
      <c r="C2436" s="1"/>
      <c r="D2436" s="11"/>
      <c r="E2436">
        <f t="shared" si="52"/>
        <v>3.3010637500000002E-2</v>
      </c>
    </row>
    <row r="2437" spans="1:5" x14ac:dyDescent="0.25">
      <c r="A2437" s="1">
        <v>64</v>
      </c>
      <c r="B2437" s="1">
        <v>29</v>
      </c>
      <c r="C2437" s="1"/>
      <c r="D2437" s="11"/>
      <c r="E2437">
        <f t="shared" si="52"/>
        <v>6.6060549999999996E-2</v>
      </c>
    </row>
    <row r="2438" spans="1:5" x14ac:dyDescent="0.25">
      <c r="A2438" s="4">
        <v>65</v>
      </c>
      <c r="B2438" s="1">
        <v>31.1</v>
      </c>
      <c r="C2438" s="1"/>
      <c r="D2438" s="11"/>
      <c r="E2438">
        <f t="shared" si="52"/>
        <v>7.5974345499999998E-2</v>
      </c>
    </row>
    <row r="2439" spans="1:5" x14ac:dyDescent="0.25">
      <c r="A2439" s="1">
        <v>66</v>
      </c>
      <c r="B2439" s="1">
        <v>27</v>
      </c>
      <c r="C2439" s="1"/>
      <c r="D2439" s="11"/>
      <c r="E2439">
        <f t="shared" si="52"/>
        <v>5.726295E-2</v>
      </c>
    </row>
    <row r="2440" spans="1:5" x14ac:dyDescent="0.25">
      <c r="A2440" s="4">
        <v>67</v>
      </c>
      <c r="B2440" s="1">
        <v>30.3</v>
      </c>
      <c r="C2440" s="1"/>
      <c r="D2440" s="11"/>
      <c r="E2440">
        <f t="shared" si="52"/>
        <v>7.2115969500000002E-2</v>
      </c>
    </row>
    <row r="2441" spans="1:5" x14ac:dyDescent="0.25">
      <c r="A2441" s="1">
        <v>68</v>
      </c>
      <c r="B2441" s="1">
        <v>27</v>
      </c>
      <c r="C2441" s="1"/>
      <c r="D2441" s="11"/>
      <c r="E2441">
        <f t="shared" si="52"/>
        <v>5.726295E-2</v>
      </c>
    </row>
    <row r="2442" spans="1:5" x14ac:dyDescent="0.25">
      <c r="A2442" s="4">
        <v>69</v>
      </c>
      <c r="B2442" s="1">
        <v>31.4</v>
      </c>
      <c r="C2442" s="1"/>
      <c r="D2442" s="11"/>
      <c r="E2442">
        <f t="shared" si="52"/>
        <v>7.7447157999999988E-2</v>
      </c>
    </row>
    <row r="2443" spans="1:5" x14ac:dyDescent="0.25">
      <c r="A2443" s="1">
        <v>70</v>
      </c>
      <c r="B2443" s="1">
        <v>30.1</v>
      </c>
      <c r="C2443" s="1"/>
      <c r="D2443" s="11"/>
      <c r="E2443">
        <f t="shared" si="52"/>
        <v>7.1167085500000005E-2</v>
      </c>
    </row>
    <row r="2444" spans="1:5" x14ac:dyDescent="0.25">
      <c r="A2444" s="4">
        <v>71</v>
      </c>
      <c r="B2444" s="1">
        <v>24.5</v>
      </c>
      <c r="C2444" s="1"/>
      <c r="D2444" s="11"/>
      <c r="E2444">
        <f t="shared" si="52"/>
        <v>4.7149637500000001E-2</v>
      </c>
    </row>
    <row r="2445" spans="1:5" x14ac:dyDescent="0.25">
      <c r="A2445" s="1">
        <v>72</v>
      </c>
      <c r="B2445" s="1">
        <v>35</v>
      </c>
      <c r="C2445" s="1"/>
      <c r="D2445" s="11"/>
      <c r="E2445">
        <f t="shared" si="52"/>
        <v>9.6223749999999997E-2</v>
      </c>
    </row>
    <row r="2446" spans="1:5" x14ac:dyDescent="0.25">
      <c r="A2446" s="4">
        <v>73</v>
      </c>
      <c r="B2446" s="1">
        <v>32</v>
      </c>
      <c r="C2446" s="1"/>
      <c r="D2446" s="11"/>
      <c r="E2446">
        <f t="shared" si="52"/>
        <v>8.0435199999999998E-2</v>
      </c>
    </row>
    <row r="2447" spans="1:5" x14ac:dyDescent="0.25">
      <c r="A2447" s="1">
        <v>74</v>
      </c>
      <c r="B2447" s="1">
        <v>38.200000000000003</v>
      </c>
      <c r="C2447" s="1"/>
      <c r="D2447" s="11"/>
      <c r="E2447">
        <f t="shared" si="52"/>
        <v>0.11462330200000001</v>
      </c>
    </row>
    <row r="2448" spans="1:5" x14ac:dyDescent="0.25">
      <c r="A2448" s="4">
        <v>75</v>
      </c>
      <c r="B2448" s="1">
        <v>31.1</v>
      </c>
      <c r="C2448" s="1"/>
      <c r="D2448" s="11"/>
      <c r="E2448">
        <f t="shared" si="52"/>
        <v>7.5974345499999998E-2</v>
      </c>
    </row>
    <row r="2449" spans="1:18" x14ac:dyDescent="0.25">
      <c r="A2449" s="1">
        <v>76</v>
      </c>
      <c r="B2449" s="1">
        <v>32.1</v>
      </c>
      <c r="C2449" s="1"/>
      <c r="D2449" s="11"/>
      <c r="E2449">
        <f t="shared" si="52"/>
        <v>8.0938705499999999E-2</v>
      </c>
    </row>
    <row r="2450" spans="1:18" x14ac:dyDescent="0.25">
      <c r="A2450" s="4">
        <v>77</v>
      </c>
      <c r="B2450" s="1">
        <v>20.3</v>
      </c>
      <c r="C2450" s="1"/>
      <c r="D2450" s="11"/>
      <c r="E2450">
        <f t="shared" si="52"/>
        <v>3.2369669500000003E-2</v>
      </c>
    </row>
    <row r="2451" spans="1:18" x14ac:dyDescent="0.25">
      <c r="A2451" s="11"/>
      <c r="B2451" s="11"/>
      <c r="C2451" s="11"/>
      <c r="D2451" s="11"/>
    </row>
    <row r="2452" spans="1:18" ht="15.75" thickBot="1" x14ac:dyDescent="0.3">
      <c r="A2452" s="11" t="s">
        <v>51</v>
      </c>
      <c r="C2452" s="11"/>
      <c r="D2452" s="11"/>
    </row>
    <row r="2453" spans="1:18" ht="45.75" thickBot="1" x14ac:dyDescent="0.3">
      <c r="A2453" s="5" t="s">
        <v>57</v>
      </c>
      <c r="B2453" s="7" t="s">
        <v>2</v>
      </c>
      <c r="C2453" s="6" t="s">
        <v>16</v>
      </c>
      <c r="D2453" s="11"/>
      <c r="H2453" s="23" t="s">
        <v>59</v>
      </c>
      <c r="I2453" s="23" t="s">
        <v>60</v>
      </c>
      <c r="J2453" s="23" t="s">
        <v>72</v>
      </c>
      <c r="K2453" s="23" t="s">
        <v>64</v>
      </c>
      <c r="L2453" s="23" t="s">
        <v>62</v>
      </c>
      <c r="M2453" s="23" t="s">
        <v>68</v>
      </c>
      <c r="N2453" s="23" t="s">
        <v>63</v>
      </c>
      <c r="O2453" s="23" t="s">
        <v>65</v>
      </c>
      <c r="P2453" s="23" t="s">
        <v>71</v>
      </c>
      <c r="Q2453" s="23" t="s">
        <v>61</v>
      </c>
      <c r="R2453" s="23" t="s">
        <v>75</v>
      </c>
    </row>
    <row r="2454" spans="1:18" x14ac:dyDescent="0.25">
      <c r="A2454" s="4">
        <v>1</v>
      </c>
      <c r="B2454" s="4">
        <v>4</v>
      </c>
      <c r="C2454" s="4"/>
      <c r="D2454" s="11"/>
      <c r="E2454">
        <f t="shared" si="52"/>
        <v>1.2568E-3</v>
      </c>
      <c r="H2454" s="22">
        <f>(C2463+C2474)/2</f>
        <v>5.15</v>
      </c>
      <c r="K2454" s="22">
        <f>2020-J2454</f>
        <v>2020</v>
      </c>
      <c r="L2454" s="22">
        <f>COUNT(B2454:B2500)</f>
        <v>47</v>
      </c>
      <c r="M2454" s="22">
        <f>SUM(E2454:E2500)</f>
        <v>7.376630499999999E-2</v>
      </c>
      <c r="N2454" s="22">
        <f>SUM(B2454:B2500)/L2454</f>
        <v>4.2212765957446798</v>
      </c>
      <c r="O2454" s="22">
        <f>P2454/L2454</f>
        <v>0</v>
      </c>
      <c r="P2454" s="22">
        <f>I2454*M2454</f>
        <v>0</v>
      </c>
    </row>
    <row r="2455" spans="1:18" x14ac:dyDescent="0.25">
      <c r="A2455" s="1">
        <v>2</v>
      </c>
      <c r="B2455" s="1">
        <v>4</v>
      </c>
      <c r="C2455" s="1"/>
      <c r="D2455" s="11"/>
      <c r="E2455">
        <f t="shared" si="52"/>
        <v>1.2568E-3</v>
      </c>
    </row>
    <row r="2456" spans="1:18" x14ac:dyDescent="0.25">
      <c r="A2456" s="4">
        <v>3</v>
      </c>
      <c r="B2456" s="1">
        <v>4.0999999999999996</v>
      </c>
      <c r="C2456" s="1"/>
      <c r="D2456" s="11"/>
      <c r="E2456">
        <f t="shared" si="52"/>
        <v>1.3204254999999998E-3</v>
      </c>
    </row>
    <row r="2457" spans="1:18" x14ac:dyDescent="0.25">
      <c r="A2457" s="1">
        <v>4</v>
      </c>
      <c r="B2457" s="1">
        <v>5</v>
      </c>
      <c r="C2457" s="1"/>
      <c r="D2457" s="11"/>
      <c r="E2457">
        <f t="shared" si="52"/>
        <v>1.9637499999999998E-3</v>
      </c>
    </row>
    <row r="2458" spans="1:18" x14ac:dyDescent="0.25">
      <c r="A2458" s="4">
        <v>5</v>
      </c>
      <c r="B2458" s="1">
        <v>3.2</v>
      </c>
      <c r="C2458" s="1"/>
      <c r="D2458" s="11"/>
      <c r="E2458">
        <f t="shared" si="52"/>
        <v>8.0435200000000004E-4</v>
      </c>
    </row>
    <row r="2459" spans="1:18" x14ac:dyDescent="0.25">
      <c r="A2459" s="1">
        <v>6</v>
      </c>
      <c r="B2459" s="1">
        <v>3</v>
      </c>
      <c r="C2459" s="1"/>
      <c r="D2459" s="11"/>
      <c r="E2459">
        <f t="shared" si="52"/>
        <v>7.0694999999999992E-4</v>
      </c>
    </row>
    <row r="2460" spans="1:18" x14ac:dyDescent="0.25">
      <c r="A2460" s="4">
        <v>7</v>
      </c>
      <c r="B2460" s="1">
        <v>5.2</v>
      </c>
      <c r="C2460" s="1"/>
      <c r="D2460" s="11"/>
      <c r="E2460">
        <f t="shared" si="52"/>
        <v>2.1239920000000003E-3</v>
      </c>
    </row>
    <row r="2461" spans="1:18" x14ac:dyDescent="0.25">
      <c r="A2461" s="1">
        <v>8</v>
      </c>
      <c r="B2461" s="1">
        <v>4</v>
      </c>
      <c r="C2461" s="1"/>
      <c r="D2461" s="11"/>
      <c r="E2461">
        <f t="shared" si="52"/>
        <v>1.2568E-3</v>
      </c>
    </row>
    <row r="2462" spans="1:18" x14ac:dyDescent="0.25">
      <c r="A2462" s="4">
        <v>9</v>
      </c>
      <c r="B2462" s="1">
        <v>3.5</v>
      </c>
      <c r="C2462" s="1"/>
      <c r="D2462" s="11"/>
      <c r="E2462">
        <f t="shared" si="52"/>
        <v>9.6223749999999996E-4</v>
      </c>
    </row>
    <row r="2463" spans="1:18" x14ac:dyDescent="0.25">
      <c r="A2463" s="2">
        <v>10</v>
      </c>
      <c r="B2463" s="2">
        <v>8</v>
      </c>
      <c r="C2463" s="2">
        <v>5.5</v>
      </c>
      <c r="D2463" s="18"/>
      <c r="E2463">
        <f t="shared" ref="E2463:E2500" si="53">(3.142*(B2463*B2463))/40000</f>
        <v>5.0271999999999999E-3</v>
      </c>
    </row>
    <row r="2464" spans="1:18" x14ac:dyDescent="0.25">
      <c r="A2464" s="4">
        <v>11</v>
      </c>
      <c r="B2464" s="1">
        <v>5.0999999999999996</v>
      </c>
      <c r="C2464" s="1"/>
      <c r="D2464" s="11"/>
      <c r="E2464">
        <f t="shared" si="53"/>
        <v>2.0430854999999998E-3</v>
      </c>
    </row>
    <row r="2465" spans="1:5" x14ac:dyDescent="0.25">
      <c r="A2465" s="1">
        <v>12</v>
      </c>
      <c r="B2465" s="1">
        <v>2.5</v>
      </c>
      <c r="C2465" s="1"/>
      <c r="D2465" s="11"/>
      <c r="E2465">
        <f t="shared" si="53"/>
        <v>4.9093749999999995E-4</v>
      </c>
    </row>
    <row r="2466" spans="1:5" x14ac:dyDescent="0.25">
      <c r="A2466" s="4">
        <v>13</v>
      </c>
      <c r="B2466" s="1">
        <v>2.8</v>
      </c>
      <c r="C2466" s="1"/>
      <c r="D2466" s="11"/>
      <c r="E2466">
        <f t="shared" si="53"/>
        <v>6.1583199999999986E-4</v>
      </c>
    </row>
    <row r="2467" spans="1:5" x14ac:dyDescent="0.25">
      <c r="A2467" s="1">
        <v>14</v>
      </c>
      <c r="B2467" s="1">
        <v>2</v>
      </c>
      <c r="C2467" s="1"/>
      <c r="D2467" s="11"/>
      <c r="E2467">
        <f t="shared" si="53"/>
        <v>3.1419999999999999E-4</v>
      </c>
    </row>
    <row r="2468" spans="1:5" x14ac:dyDescent="0.25">
      <c r="A2468" s="4">
        <v>15</v>
      </c>
      <c r="B2468" s="1">
        <v>3</v>
      </c>
      <c r="C2468" s="1"/>
      <c r="D2468" s="11"/>
      <c r="E2468">
        <f t="shared" si="53"/>
        <v>7.0694999999999992E-4</v>
      </c>
    </row>
    <row r="2469" spans="1:5" x14ac:dyDescent="0.25">
      <c r="A2469" s="1">
        <v>16</v>
      </c>
      <c r="B2469" s="1">
        <v>2.5</v>
      </c>
      <c r="C2469" s="1"/>
      <c r="D2469" s="11"/>
      <c r="E2469">
        <f t="shared" si="53"/>
        <v>4.9093749999999995E-4</v>
      </c>
    </row>
    <row r="2470" spans="1:5" x14ac:dyDescent="0.25">
      <c r="A2470" s="4">
        <v>17</v>
      </c>
      <c r="B2470" s="1">
        <v>0.5</v>
      </c>
      <c r="C2470" s="1"/>
      <c r="D2470" s="11"/>
      <c r="E2470">
        <f t="shared" si="53"/>
        <v>1.96375E-5</v>
      </c>
    </row>
    <row r="2471" spans="1:5" x14ac:dyDescent="0.25">
      <c r="A2471" s="1">
        <v>18</v>
      </c>
      <c r="B2471" s="1">
        <v>3</v>
      </c>
      <c r="C2471" s="1"/>
      <c r="D2471" s="11"/>
      <c r="E2471">
        <f t="shared" si="53"/>
        <v>7.0694999999999992E-4</v>
      </c>
    </row>
    <row r="2472" spans="1:5" x14ac:dyDescent="0.25">
      <c r="A2472" s="4">
        <v>19</v>
      </c>
      <c r="B2472" s="1">
        <v>4</v>
      </c>
      <c r="C2472" s="1"/>
      <c r="D2472" s="11"/>
      <c r="E2472">
        <f t="shared" si="53"/>
        <v>1.2568E-3</v>
      </c>
    </row>
    <row r="2473" spans="1:5" x14ac:dyDescent="0.25">
      <c r="A2473" s="1">
        <v>20</v>
      </c>
      <c r="B2473" s="1">
        <v>3.6</v>
      </c>
      <c r="C2473" s="1"/>
      <c r="D2473" s="11"/>
      <c r="E2473">
        <f t="shared" si="53"/>
        <v>1.0180079999999999E-3</v>
      </c>
    </row>
    <row r="2474" spans="1:5" x14ac:dyDescent="0.25">
      <c r="A2474" s="13">
        <v>21</v>
      </c>
      <c r="B2474" s="3">
        <v>6.5</v>
      </c>
      <c r="C2474" s="3">
        <v>4.8</v>
      </c>
      <c r="D2474" s="19"/>
      <c r="E2474">
        <f t="shared" si="53"/>
        <v>3.3187374999999997E-3</v>
      </c>
    </row>
    <row r="2475" spans="1:5" x14ac:dyDescent="0.25">
      <c r="A2475" s="1">
        <v>22</v>
      </c>
      <c r="B2475" s="1">
        <v>6.5</v>
      </c>
      <c r="C2475" s="1"/>
      <c r="D2475" s="11"/>
      <c r="E2475">
        <f t="shared" si="53"/>
        <v>3.3187374999999997E-3</v>
      </c>
    </row>
    <row r="2476" spans="1:5" x14ac:dyDescent="0.25">
      <c r="A2476" s="4">
        <v>23</v>
      </c>
      <c r="B2476" s="1">
        <v>5</v>
      </c>
      <c r="C2476" s="1"/>
      <c r="D2476" s="11"/>
      <c r="E2476">
        <f t="shared" si="53"/>
        <v>1.9637499999999998E-3</v>
      </c>
    </row>
    <row r="2477" spans="1:5" x14ac:dyDescent="0.25">
      <c r="A2477" s="1">
        <v>24</v>
      </c>
      <c r="B2477" s="1">
        <v>6</v>
      </c>
      <c r="C2477" s="1"/>
      <c r="D2477" s="11"/>
      <c r="E2477">
        <f t="shared" si="53"/>
        <v>2.8277999999999997E-3</v>
      </c>
    </row>
    <row r="2478" spans="1:5" x14ac:dyDescent="0.25">
      <c r="A2478" s="4">
        <v>25</v>
      </c>
      <c r="B2478" s="1">
        <v>3.5</v>
      </c>
      <c r="C2478" s="1"/>
      <c r="D2478" s="11"/>
      <c r="E2478">
        <f t="shared" si="53"/>
        <v>9.6223749999999996E-4</v>
      </c>
    </row>
    <row r="2479" spans="1:5" x14ac:dyDescent="0.25">
      <c r="A2479" s="1">
        <v>26</v>
      </c>
      <c r="B2479" s="1">
        <v>3</v>
      </c>
      <c r="C2479" s="1"/>
      <c r="D2479" s="11"/>
      <c r="E2479">
        <f t="shared" si="53"/>
        <v>7.0694999999999992E-4</v>
      </c>
    </row>
    <row r="2480" spans="1:5" x14ac:dyDescent="0.25">
      <c r="A2480" s="4">
        <v>27</v>
      </c>
      <c r="B2480" s="1">
        <v>5.3</v>
      </c>
      <c r="C2480" s="1"/>
      <c r="D2480" s="11"/>
      <c r="E2480">
        <f t="shared" si="53"/>
        <v>2.2064695000000001E-3</v>
      </c>
    </row>
    <row r="2481" spans="1:5" x14ac:dyDescent="0.25">
      <c r="A2481" s="1">
        <v>28</v>
      </c>
      <c r="B2481" s="1">
        <v>5</v>
      </c>
      <c r="C2481" s="1"/>
      <c r="D2481" s="11"/>
      <c r="E2481">
        <f t="shared" si="53"/>
        <v>1.9637499999999998E-3</v>
      </c>
    </row>
    <row r="2482" spans="1:5" x14ac:dyDescent="0.25">
      <c r="A2482" s="4">
        <v>29</v>
      </c>
      <c r="B2482" s="1">
        <v>4.7</v>
      </c>
      <c r="C2482" s="1"/>
      <c r="D2482" s="11"/>
      <c r="E2482">
        <f t="shared" si="53"/>
        <v>1.7351695000000003E-3</v>
      </c>
    </row>
    <row r="2483" spans="1:5" x14ac:dyDescent="0.25">
      <c r="A2483" s="1">
        <v>30</v>
      </c>
      <c r="B2483" s="1">
        <v>3.8</v>
      </c>
      <c r="C2483" s="1"/>
      <c r="D2483" s="11"/>
      <c r="E2483">
        <f t="shared" si="53"/>
        <v>1.134262E-3</v>
      </c>
    </row>
    <row r="2484" spans="1:5" x14ac:dyDescent="0.25">
      <c r="A2484" s="4">
        <v>31</v>
      </c>
      <c r="B2484" s="1">
        <v>4.5999999999999996</v>
      </c>
      <c r="C2484" s="1"/>
      <c r="D2484" s="11"/>
      <c r="E2484">
        <f t="shared" si="53"/>
        <v>1.6621179999999995E-3</v>
      </c>
    </row>
    <row r="2485" spans="1:5" x14ac:dyDescent="0.25">
      <c r="A2485" s="1">
        <v>32</v>
      </c>
      <c r="B2485" s="1">
        <v>4.5999999999999996</v>
      </c>
      <c r="C2485" s="1"/>
      <c r="D2485" s="11"/>
      <c r="E2485">
        <f t="shared" si="53"/>
        <v>1.6621179999999995E-3</v>
      </c>
    </row>
    <row r="2486" spans="1:5" x14ac:dyDescent="0.25">
      <c r="A2486" s="4">
        <v>33</v>
      </c>
      <c r="B2486" s="1">
        <v>4.5</v>
      </c>
      <c r="C2486" s="1"/>
      <c r="D2486" s="11"/>
      <c r="E2486">
        <f t="shared" si="53"/>
        <v>1.5906375E-3</v>
      </c>
    </row>
    <row r="2487" spans="1:5" x14ac:dyDescent="0.25">
      <c r="A2487" s="1">
        <v>34</v>
      </c>
      <c r="B2487" s="1">
        <v>5.7</v>
      </c>
      <c r="C2487" s="1"/>
      <c r="D2487" s="11"/>
      <c r="E2487">
        <f t="shared" si="53"/>
        <v>2.5520894999999997E-3</v>
      </c>
    </row>
    <row r="2488" spans="1:5" x14ac:dyDescent="0.25">
      <c r="A2488" s="4">
        <v>35</v>
      </c>
      <c r="B2488" s="1">
        <v>4.5999999999999996</v>
      </c>
      <c r="C2488" s="1"/>
      <c r="D2488" s="11"/>
      <c r="E2488">
        <f t="shared" si="53"/>
        <v>1.6621179999999995E-3</v>
      </c>
    </row>
    <row r="2489" spans="1:5" x14ac:dyDescent="0.25">
      <c r="A2489" s="1">
        <v>36</v>
      </c>
      <c r="B2489" s="1">
        <v>4.2</v>
      </c>
      <c r="C2489" s="1"/>
      <c r="D2489" s="11"/>
      <c r="E2489">
        <f t="shared" si="53"/>
        <v>1.385622E-3</v>
      </c>
    </row>
    <row r="2490" spans="1:5" x14ac:dyDescent="0.25">
      <c r="A2490" s="4">
        <v>37</v>
      </c>
      <c r="B2490" s="1">
        <v>6.3</v>
      </c>
      <c r="C2490" s="1"/>
      <c r="D2490" s="11"/>
      <c r="E2490">
        <f t="shared" si="53"/>
        <v>3.1176494999999994E-3</v>
      </c>
    </row>
    <row r="2491" spans="1:5" x14ac:dyDescent="0.25">
      <c r="A2491" s="1">
        <v>38</v>
      </c>
      <c r="B2491" s="1">
        <v>4.5999999999999996</v>
      </c>
      <c r="C2491" s="1"/>
      <c r="D2491" s="11"/>
      <c r="E2491">
        <f t="shared" si="53"/>
        <v>1.6621179999999995E-3</v>
      </c>
    </row>
    <row r="2492" spans="1:5" x14ac:dyDescent="0.25">
      <c r="A2492" s="4">
        <v>39</v>
      </c>
      <c r="B2492" s="1">
        <v>6</v>
      </c>
      <c r="C2492" s="1"/>
      <c r="D2492" s="11"/>
      <c r="E2492">
        <f t="shared" si="53"/>
        <v>2.8277999999999997E-3</v>
      </c>
    </row>
    <row r="2493" spans="1:5" x14ac:dyDescent="0.25">
      <c r="A2493" s="1">
        <v>40</v>
      </c>
      <c r="B2493" s="1">
        <v>0.5</v>
      </c>
      <c r="C2493" s="1"/>
      <c r="D2493" s="11"/>
      <c r="E2493">
        <f t="shared" si="53"/>
        <v>1.96375E-5</v>
      </c>
    </row>
    <row r="2494" spans="1:5" x14ac:dyDescent="0.25">
      <c r="A2494" s="4">
        <v>41</v>
      </c>
      <c r="B2494" s="1">
        <v>3.1</v>
      </c>
      <c r="C2494" s="1"/>
      <c r="D2494" s="11"/>
      <c r="E2494">
        <f t="shared" si="53"/>
        <v>7.5486550000000013E-4</v>
      </c>
    </row>
    <row r="2495" spans="1:5" x14ac:dyDescent="0.25">
      <c r="A2495" s="1">
        <v>42</v>
      </c>
      <c r="B2495" s="1">
        <v>2.5</v>
      </c>
      <c r="C2495" s="1"/>
      <c r="D2495" s="11"/>
      <c r="E2495">
        <f t="shared" si="53"/>
        <v>4.9093749999999995E-4</v>
      </c>
    </row>
    <row r="2496" spans="1:5" x14ac:dyDescent="0.25">
      <c r="A2496" s="4">
        <v>43</v>
      </c>
      <c r="B2496" s="1">
        <v>4.0999999999999996</v>
      </c>
      <c r="C2496" s="1"/>
      <c r="D2496" s="11"/>
      <c r="E2496">
        <f t="shared" si="53"/>
        <v>1.3204254999999998E-3</v>
      </c>
    </row>
    <row r="2497" spans="1:18" x14ac:dyDescent="0.25">
      <c r="A2497" s="1">
        <v>44</v>
      </c>
      <c r="B2497" s="1">
        <v>5</v>
      </c>
      <c r="C2497" s="1"/>
      <c r="D2497" s="11"/>
      <c r="E2497">
        <f t="shared" si="53"/>
        <v>1.9637499999999998E-3</v>
      </c>
    </row>
    <row r="2498" spans="1:18" x14ac:dyDescent="0.25">
      <c r="A2498" s="4">
        <v>45</v>
      </c>
      <c r="B2498" s="1">
        <v>5.2</v>
      </c>
      <c r="C2498" s="1"/>
      <c r="D2498" s="11"/>
      <c r="E2498">
        <f t="shared" si="53"/>
        <v>2.1239920000000003E-3</v>
      </c>
    </row>
    <row r="2499" spans="1:18" x14ac:dyDescent="0.25">
      <c r="A2499" s="1">
        <v>46</v>
      </c>
      <c r="B2499" s="1">
        <v>6</v>
      </c>
      <c r="C2499" s="1"/>
      <c r="D2499" s="11"/>
      <c r="E2499">
        <f t="shared" si="53"/>
        <v>2.8277999999999997E-3</v>
      </c>
    </row>
    <row r="2500" spans="1:18" x14ac:dyDescent="0.25">
      <c r="A2500" s="4">
        <v>47</v>
      </c>
      <c r="B2500" s="1">
        <v>4.5999999999999996</v>
      </c>
      <c r="C2500" s="1"/>
      <c r="D2500" s="11"/>
      <c r="E2500">
        <f t="shared" si="53"/>
        <v>1.6621179999999995E-3</v>
      </c>
    </row>
    <row r="2501" spans="1:18" x14ac:dyDescent="0.25">
      <c r="A2501" s="11"/>
      <c r="B2501" s="11"/>
      <c r="C2501" s="11"/>
      <c r="D2501" s="11"/>
    </row>
    <row r="2502" spans="1:18" ht="15.75" thickBot="1" x14ac:dyDescent="0.3">
      <c r="A2502" s="11" t="s">
        <v>52</v>
      </c>
      <c r="C2502" s="11"/>
      <c r="D2502" s="11"/>
    </row>
    <row r="2503" spans="1:18" ht="45.75" thickBot="1" x14ac:dyDescent="0.3">
      <c r="A2503" s="5" t="s">
        <v>57</v>
      </c>
      <c r="B2503" s="7" t="s">
        <v>2</v>
      </c>
      <c r="C2503" s="6" t="s">
        <v>16</v>
      </c>
      <c r="D2503" s="11"/>
      <c r="H2503" s="23" t="s">
        <v>59</v>
      </c>
      <c r="I2503" s="23" t="s">
        <v>60</v>
      </c>
      <c r="J2503" s="23" t="s">
        <v>72</v>
      </c>
      <c r="K2503" s="23" t="s">
        <v>64</v>
      </c>
      <c r="L2503" s="23" t="s">
        <v>62</v>
      </c>
      <c r="M2503" s="23" t="s">
        <v>68</v>
      </c>
      <c r="N2503" s="23" t="s">
        <v>63</v>
      </c>
      <c r="O2503" s="23" t="s">
        <v>65</v>
      </c>
      <c r="P2503" s="23" t="s">
        <v>71</v>
      </c>
      <c r="Q2503" s="23" t="s">
        <v>61</v>
      </c>
      <c r="R2503" s="23" t="s">
        <v>75</v>
      </c>
    </row>
    <row r="2504" spans="1:18" x14ac:dyDescent="0.25">
      <c r="A2504" s="4">
        <v>1</v>
      </c>
      <c r="B2504" s="4">
        <v>40</v>
      </c>
      <c r="C2504" s="4"/>
      <c r="D2504" s="11"/>
      <c r="E2504">
        <f t="shared" ref="E2504:E2567" si="54">(3.142*(B2504*B2504))/40000</f>
        <v>0.12567999999999999</v>
      </c>
      <c r="H2504" s="22">
        <f>(C2508+C2516)/2</f>
        <v>27.75</v>
      </c>
      <c r="I2504" s="22">
        <v>9.65</v>
      </c>
      <c r="J2504" s="22">
        <v>1961</v>
      </c>
      <c r="K2504" s="22">
        <f>2020-J2504</f>
        <v>59</v>
      </c>
      <c r="L2504" s="22">
        <f>COUNT(B2504:B2516)</f>
        <v>13</v>
      </c>
      <c r="M2504" s="22">
        <f>SUM(E2504:E2516)</f>
        <v>1.6596256084999998</v>
      </c>
      <c r="N2504" s="22">
        <f>SUM(B2504:B2516)/L2504</f>
        <v>38.62307692307693</v>
      </c>
      <c r="O2504" s="22">
        <f>P2504/L2504</f>
        <v>1.2319528555403847</v>
      </c>
      <c r="P2504" s="22">
        <f>I2504*M2504</f>
        <v>16.015387122025</v>
      </c>
      <c r="Q2504" s="22">
        <v>4</v>
      </c>
      <c r="R2504" s="22" t="s">
        <v>136</v>
      </c>
    </row>
    <row r="2505" spans="1:18" x14ac:dyDescent="0.25">
      <c r="A2505" s="1">
        <v>2</v>
      </c>
      <c r="B2505" s="1">
        <v>36.6</v>
      </c>
      <c r="C2505" s="1"/>
      <c r="D2505" s="11"/>
      <c r="E2505">
        <f t="shared" si="54"/>
        <v>0.10522243800000002</v>
      </c>
    </row>
    <row r="2506" spans="1:18" x14ac:dyDescent="0.25">
      <c r="A2506" s="4">
        <v>3</v>
      </c>
      <c r="B2506" s="1">
        <v>44.5</v>
      </c>
      <c r="C2506" s="1"/>
      <c r="D2506" s="11"/>
      <c r="E2506">
        <f t="shared" si="54"/>
        <v>0.1555486375</v>
      </c>
    </row>
    <row r="2507" spans="1:18" x14ac:dyDescent="0.25">
      <c r="A2507" s="1">
        <v>4</v>
      </c>
      <c r="B2507" s="1">
        <v>31</v>
      </c>
      <c r="C2507" s="1"/>
      <c r="D2507" s="11"/>
      <c r="E2507">
        <f t="shared" si="54"/>
        <v>7.5486549999999999E-2</v>
      </c>
    </row>
    <row r="2508" spans="1:18" x14ac:dyDescent="0.25">
      <c r="A2508" s="12">
        <v>5</v>
      </c>
      <c r="B2508" s="2">
        <v>64</v>
      </c>
      <c r="C2508" s="2">
        <v>27.2</v>
      </c>
      <c r="D2508" s="18"/>
      <c r="E2508">
        <f t="shared" si="54"/>
        <v>0.32174079999999999</v>
      </c>
    </row>
    <row r="2509" spans="1:18" x14ac:dyDescent="0.25">
      <c r="A2509" s="1">
        <v>6</v>
      </c>
      <c r="B2509" s="1">
        <v>44</v>
      </c>
      <c r="C2509" s="1"/>
      <c r="D2509" s="11"/>
      <c r="E2509">
        <f t="shared" si="54"/>
        <v>0.15207280000000001</v>
      </c>
    </row>
    <row r="2510" spans="1:18" x14ac:dyDescent="0.25">
      <c r="A2510" s="4">
        <v>7</v>
      </c>
      <c r="B2510" s="1">
        <v>38.1</v>
      </c>
      <c r="C2510" s="1"/>
      <c r="D2510" s="11"/>
      <c r="E2510">
        <f t="shared" si="54"/>
        <v>0.1140239655</v>
      </c>
    </row>
    <row r="2511" spans="1:18" x14ac:dyDescent="0.25">
      <c r="A2511" s="1">
        <v>8</v>
      </c>
      <c r="B2511" s="1">
        <v>43.5</v>
      </c>
      <c r="C2511" s="1"/>
      <c r="D2511" s="11"/>
      <c r="E2511">
        <f t="shared" si="54"/>
        <v>0.14863623749999999</v>
      </c>
    </row>
    <row r="2512" spans="1:18" x14ac:dyDescent="0.25">
      <c r="A2512" s="4">
        <v>9</v>
      </c>
      <c r="B2512" s="1">
        <v>26</v>
      </c>
      <c r="C2512" s="1"/>
      <c r="D2512" s="11"/>
      <c r="E2512">
        <f t="shared" si="54"/>
        <v>5.3099799999999996E-2</v>
      </c>
    </row>
    <row r="2513" spans="1:18" x14ac:dyDescent="0.25">
      <c r="A2513" s="1">
        <v>10</v>
      </c>
      <c r="B2513" s="1">
        <v>39.799999999999997</v>
      </c>
      <c r="C2513" s="1"/>
      <c r="D2513" s="11"/>
      <c r="E2513">
        <f t="shared" si="54"/>
        <v>0.12442634199999998</v>
      </c>
    </row>
    <row r="2514" spans="1:18" x14ac:dyDescent="0.25">
      <c r="A2514" s="4">
        <v>11</v>
      </c>
      <c r="B2514" s="1">
        <v>36</v>
      </c>
      <c r="C2514" s="1"/>
      <c r="D2514" s="11"/>
      <c r="E2514">
        <f t="shared" si="54"/>
        <v>0.1018008</v>
      </c>
    </row>
    <row r="2515" spans="1:18" x14ac:dyDescent="0.25">
      <c r="A2515" s="1">
        <v>12</v>
      </c>
      <c r="B2515" s="1">
        <v>12</v>
      </c>
      <c r="C2515" s="1"/>
      <c r="D2515" s="11"/>
      <c r="E2515">
        <f t="shared" si="54"/>
        <v>1.1311199999999999E-2</v>
      </c>
    </row>
    <row r="2516" spans="1:18" x14ac:dyDescent="0.25">
      <c r="A2516" s="13">
        <v>13</v>
      </c>
      <c r="B2516" s="3">
        <v>46.6</v>
      </c>
      <c r="C2516" s="3">
        <v>28.3</v>
      </c>
      <c r="D2516" s="19"/>
      <c r="E2516">
        <f t="shared" si="54"/>
        <v>0.17057603799999999</v>
      </c>
    </row>
    <row r="2517" spans="1:18" x14ac:dyDescent="0.25">
      <c r="A2517" s="11"/>
      <c r="B2517" s="11"/>
      <c r="C2517" s="11"/>
      <c r="D2517" s="11"/>
    </row>
    <row r="2518" spans="1:18" ht="15.75" thickBot="1" x14ac:dyDescent="0.3">
      <c r="A2518" s="11" t="s">
        <v>53</v>
      </c>
      <c r="C2518" s="11"/>
      <c r="D2518" s="11"/>
    </row>
    <row r="2519" spans="1:18" ht="45.75" thickBot="1" x14ac:dyDescent="0.3">
      <c r="A2519" s="5" t="s">
        <v>57</v>
      </c>
      <c r="B2519" s="7" t="s">
        <v>2</v>
      </c>
      <c r="C2519" s="6" t="s">
        <v>16</v>
      </c>
      <c r="D2519" s="11"/>
      <c r="H2519" s="23" t="s">
        <v>59</v>
      </c>
      <c r="I2519" s="23" t="s">
        <v>60</v>
      </c>
      <c r="J2519" s="23" t="s">
        <v>72</v>
      </c>
      <c r="K2519" s="23" t="s">
        <v>64</v>
      </c>
      <c r="L2519" s="23" t="s">
        <v>62</v>
      </c>
      <c r="M2519" s="23" t="s">
        <v>68</v>
      </c>
      <c r="N2519" s="23" t="s">
        <v>63</v>
      </c>
      <c r="O2519" s="23" t="s">
        <v>65</v>
      </c>
      <c r="P2519" s="23" t="s">
        <v>71</v>
      </c>
      <c r="Q2519" s="23" t="s">
        <v>61</v>
      </c>
      <c r="R2519" s="23" t="s">
        <v>75</v>
      </c>
    </row>
    <row r="2520" spans="1:18" x14ac:dyDescent="0.25">
      <c r="A2520" s="4">
        <v>1</v>
      </c>
      <c r="B2520" s="4">
        <v>46</v>
      </c>
      <c r="C2520" s="4"/>
      <c r="D2520" s="11"/>
      <c r="E2520">
        <f t="shared" si="54"/>
        <v>0.16621179999999999</v>
      </c>
      <c r="H2520" s="22">
        <f>(C2530+C2599)/2</f>
        <v>28.55</v>
      </c>
      <c r="I2520" s="22">
        <v>12.54</v>
      </c>
      <c r="J2520" s="22">
        <v>1961</v>
      </c>
      <c r="K2520" s="22">
        <f>2020-J2520</f>
        <v>59</v>
      </c>
      <c r="L2520" s="22">
        <f>COUNT(B2520:B2629)</f>
        <v>110</v>
      </c>
      <c r="M2520" s="22">
        <f>SUM(E2520:E2629)</f>
        <v>10.031300015999998</v>
      </c>
      <c r="N2520" s="22">
        <f>SUM(B2520:B2629)/L2520</f>
        <v>32.767272727272733</v>
      </c>
      <c r="O2520" s="22">
        <f>P2520/L2520</f>
        <v>1.1435682018239997</v>
      </c>
      <c r="P2520" s="22">
        <f>I2520*M2520</f>
        <v>125.79250220063996</v>
      </c>
      <c r="Q2520" s="22">
        <v>18</v>
      </c>
      <c r="R2520" s="22" t="s">
        <v>96</v>
      </c>
    </row>
    <row r="2521" spans="1:18" x14ac:dyDescent="0.25">
      <c r="A2521" s="1">
        <v>2</v>
      </c>
      <c r="B2521" s="1">
        <v>19.2</v>
      </c>
      <c r="C2521" s="1"/>
      <c r="D2521" s="11"/>
      <c r="E2521">
        <f t="shared" si="54"/>
        <v>2.8956671999999996E-2</v>
      </c>
    </row>
    <row r="2522" spans="1:18" x14ac:dyDescent="0.25">
      <c r="A2522" s="4">
        <v>3</v>
      </c>
      <c r="B2522" s="1">
        <v>54</v>
      </c>
      <c r="C2522" s="1"/>
      <c r="D2522" s="11"/>
      <c r="E2522">
        <f t="shared" si="54"/>
        <v>0.2290518</v>
      </c>
    </row>
    <row r="2523" spans="1:18" x14ac:dyDescent="0.25">
      <c r="A2523" s="1">
        <v>4</v>
      </c>
      <c r="B2523" s="1">
        <v>54.2</v>
      </c>
      <c r="C2523" s="1"/>
      <c r="D2523" s="11"/>
      <c r="E2523">
        <f t="shared" si="54"/>
        <v>0.23075162199999999</v>
      </c>
    </row>
    <row r="2524" spans="1:18" x14ac:dyDescent="0.25">
      <c r="A2524" s="4">
        <v>5</v>
      </c>
      <c r="B2524" s="1">
        <v>30</v>
      </c>
      <c r="C2524" s="1"/>
      <c r="D2524" s="11"/>
      <c r="E2524">
        <f t="shared" si="54"/>
        <v>7.0694999999999994E-2</v>
      </c>
    </row>
    <row r="2525" spans="1:18" x14ac:dyDescent="0.25">
      <c r="A2525" s="1">
        <v>6</v>
      </c>
      <c r="B2525" s="1">
        <v>22.3</v>
      </c>
      <c r="C2525" s="1"/>
      <c r="D2525" s="11"/>
      <c r="E2525">
        <f t="shared" si="54"/>
        <v>3.9062129500000001E-2</v>
      </c>
    </row>
    <row r="2526" spans="1:18" x14ac:dyDescent="0.25">
      <c r="A2526" s="4">
        <v>7</v>
      </c>
      <c r="B2526" s="1">
        <v>46.1</v>
      </c>
      <c r="C2526" s="1"/>
      <c r="D2526" s="11"/>
      <c r="E2526">
        <f t="shared" si="54"/>
        <v>0.1669352455</v>
      </c>
    </row>
    <row r="2527" spans="1:18" x14ac:dyDescent="0.25">
      <c r="A2527" s="1">
        <v>8</v>
      </c>
      <c r="B2527" s="1">
        <v>30.6</v>
      </c>
      <c r="C2527" s="1"/>
      <c r="D2527" s="11"/>
      <c r="E2527">
        <f t="shared" si="54"/>
        <v>7.3551078000000006E-2</v>
      </c>
    </row>
    <row r="2528" spans="1:18" x14ac:dyDescent="0.25">
      <c r="A2528" s="4">
        <v>9</v>
      </c>
      <c r="B2528" s="1">
        <v>30.4</v>
      </c>
      <c r="C2528" s="1"/>
      <c r="D2528" s="11"/>
      <c r="E2528">
        <f t="shared" si="54"/>
        <v>7.2592768000000002E-2</v>
      </c>
    </row>
    <row r="2529" spans="1:5" x14ac:dyDescent="0.25">
      <c r="A2529" s="1">
        <v>10</v>
      </c>
      <c r="B2529" s="1">
        <v>24.6</v>
      </c>
      <c r="C2529" s="1"/>
      <c r="D2529" s="11"/>
      <c r="E2529">
        <f t="shared" si="54"/>
        <v>4.7535318000000007E-2</v>
      </c>
    </row>
    <row r="2530" spans="1:5" x14ac:dyDescent="0.25">
      <c r="A2530" s="12">
        <v>11</v>
      </c>
      <c r="B2530" s="2">
        <v>55</v>
      </c>
      <c r="C2530" s="2">
        <v>28.3</v>
      </c>
      <c r="D2530" s="18"/>
      <c r="E2530">
        <f t="shared" si="54"/>
        <v>0.23761374999999998</v>
      </c>
    </row>
    <row r="2531" spans="1:5" x14ac:dyDescent="0.25">
      <c r="A2531" s="1">
        <v>12</v>
      </c>
      <c r="B2531" s="1">
        <v>41.9</v>
      </c>
      <c r="C2531" s="1"/>
      <c r="D2531" s="11"/>
      <c r="E2531">
        <f t="shared" si="54"/>
        <v>0.13790316549999998</v>
      </c>
    </row>
    <row r="2532" spans="1:5" x14ac:dyDescent="0.25">
      <c r="A2532" s="4">
        <v>13</v>
      </c>
      <c r="B2532" s="1">
        <v>48</v>
      </c>
      <c r="C2532" s="1"/>
      <c r="D2532" s="11"/>
      <c r="E2532">
        <f t="shared" si="54"/>
        <v>0.18097919999999998</v>
      </c>
    </row>
    <row r="2533" spans="1:5" x14ac:dyDescent="0.25">
      <c r="A2533" s="1">
        <v>14</v>
      </c>
      <c r="B2533" s="1">
        <v>27</v>
      </c>
      <c r="C2533" s="1"/>
      <c r="D2533" s="11"/>
      <c r="E2533">
        <f t="shared" si="54"/>
        <v>5.726295E-2</v>
      </c>
    </row>
    <row r="2534" spans="1:5" x14ac:dyDescent="0.25">
      <c r="A2534" s="4">
        <v>15</v>
      </c>
      <c r="B2534" s="1">
        <v>41.3</v>
      </c>
      <c r="C2534" s="1"/>
      <c r="D2534" s="11"/>
      <c r="E2534">
        <f t="shared" si="54"/>
        <v>0.13398194949999997</v>
      </c>
    </row>
    <row r="2535" spans="1:5" x14ac:dyDescent="0.25">
      <c r="A2535" s="1">
        <v>16</v>
      </c>
      <c r="B2535" s="1">
        <v>37.200000000000003</v>
      </c>
      <c r="C2535" s="1"/>
      <c r="D2535" s="11"/>
      <c r="E2535">
        <f t="shared" si="54"/>
        <v>0.10870063200000002</v>
      </c>
    </row>
    <row r="2536" spans="1:5" x14ac:dyDescent="0.25">
      <c r="A2536" s="4">
        <v>17</v>
      </c>
      <c r="B2536" s="1">
        <v>26.6</v>
      </c>
      <c r="C2536" s="1"/>
      <c r="D2536" s="11"/>
      <c r="E2536">
        <f t="shared" si="54"/>
        <v>5.5578838000000005E-2</v>
      </c>
    </row>
    <row r="2537" spans="1:5" x14ac:dyDescent="0.25">
      <c r="A2537" s="1">
        <v>18</v>
      </c>
      <c r="B2537" s="1">
        <v>20.9</v>
      </c>
      <c r="C2537" s="1"/>
      <c r="D2537" s="11"/>
      <c r="E2537">
        <f t="shared" si="54"/>
        <v>3.4311425499999992E-2</v>
      </c>
    </row>
    <row r="2538" spans="1:5" x14ac:dyDescent="0.25">
      <c r="A2538" s="4">
        <v>19</v>
      </c>
      <c r="B2538" s="1">
        <v>42</v>
      </c>
      <c r="C2538" s="1"/>
      <c r="D2538" s="11"/>
      <c r="E2538">
        <f t="shared" si="54"/>
        <v>0.1385622</v>
      </c>
    </row>
    <row r="2539" spans="1:5" x14ac:dyDescent="0.25">
      <c r="A2539" s="1">
        <v>20</v>
      </c>
      <c r="B2539" s="1">
        <v>40.299999999999997</v>
      </c>
      <c r="C2539" s="1"/>
      <c r="D2539" s="11"/>
      <c r="E2539">
        <f t="shared" si="54"/>
        <v>0.12757226949999997</v>
      </c>
    </row>
    <row r="2540" spans="1:5" x14ac:dyDescent="0.25">
      <c r="A2540" s="4">
        <v>21</v>
      </c>
      <c r="B2540" s="1">
        <v>20.6</v>
      </c>
      <c r="C2540" s="1"/>
      <c r="D2540" s="11"/>
      <c r="E2540">
        <f t="shared" si="54"/>
        <v>3.3333478E-2</v>
      </c>
    </row>
    <row r="2541" spans="1:5" x14ac:dyDescent="0.25">
      <c r="A2541" s="1">
        <v>22</v>
      </c>
      <c r="B2541" s="1">
        <v>26.1</v>
      </c>
      <c r="C2541" s="1"/>
      <c r="D2541" s="11"/>
      <c r="E2541">
        <f t="shared" si="54"/>
        <v>5.3509045500000005E-2</v>
      </c>
    </row>
    <row r="2542" spans="1:5" x14ac:dyDescent="0.25">
      <c r="A2542" s="4">
        <v>23</v>
      </c>
      <c r="B2542" s="1">
        <v>38.299999999999997</v>
      </c>
      <c r="C2542" s="1"/>
      <c r="D2542" s="11"/>
      <c r="E2542">
        <f t="shared" si="54"/>
        <v>0.11522420949999998</v>
      </c>
    </row>
    <row r="2543" spans="1:5" x14ac:dyDescent="0.25">
      <c r="A2543" s="1">
        <v>24</v>
      </c>
      <c r="B2543" s="1">
        <v>37.5</v>
      </c>
      <c r="C2543" s="1"/>
      <c r="D2543" s="11"/>
      <c r="E2543">
        <f t="shared" si="54"/>
        <v>0.11046093749999999</v>
      </c>
    </row>
    <row r="2544" spans="1:5" x14ac:dyDescent="0.25">
      <c r="A2544" s="4">
        <v>25</v>
      </c>
      <c r="B2544" s="1">
        <v>29.3</v>
      </c>
      <c r="C2544" s="1"/>
      <c r="D2544" s="11"/>
      <c r="E2544">
        <f t="shared" si="54"/>
        <v>6.7434389499999997E-2</v>
      </c>
    </row>
    <row r="2545" spans="1:5" x14ac:dyDescent="0.25">
      <c r="A2545" s="1">
        <v>26</v>
      </c>
      <c r="B2545" s="1">
        <v>27.2</v>
      </c>
      <c r="C2545" s="1"/>
      <c r="D2545" s="11"/>
      <c r="E2545">
        <f t="shared" si="54"/>
        <v>5.8114431999999987E-2</v>
      </c>
    </row>
    <row r="2546" spans="1:5" x14ac:dyDescent="0.25">
      <c r="A2546" s="4">
        <v>27</v>
      </c>
      <c r="B2546" s="1">
        <v>25.1</v>
      </c>
      <c r="C2546" s="1"/>
      <c r="D2546" s="11"/>
      <c r="E2546">
        <f t="shared" si="54"/>
        <v>4.9487285500000006E-2</v>
      </c>
    </row>
    <row r="2547" spans="1:5" x14ac:dyDescent="0.25">
      <c r="A2547" s="1">
        <v>28</v>
      </c>
      <c r="B2547" s="1">
        <v>37.5</v>
      </c>
      <c r="C2547" s="1"/>
      <c r="D2547" s="11"/>
      <c r="E2547">
        <f t="shared" si="54"/>
        <v>0.11046093749999999</v>
      </c>
    </row>
    <row r="2548" spans="1:5" x14ac:dyDescent="0.25">
      <c r="A2548" s="4">
        <v>29</v>
      </c>
      <c r="B2548" s="1">
        <v>35.1</v>
      </c>
      <c r="C2548" s="1"/>
      <c r="D2548" s="11"/>
      <c r="E2548">
        <f t="shared" si="54"/>
        <v>9.677438549999999E-2</v>
      </c>
    </row>
    <row r="2549" spans="1:5" x14ac:dyDescent="0.25">
      <c r="A2549" s="1">
        <v>30</v>
      </c>
      <c r="B2549" s="1">
        <v>16.899999999999999</v>
      </c>
      <c r="C2549" s="1"/>
      <c r="D2549" s="11"/>
      <c r="E2549">
        <f t="shared" si="54"/>
        <v>2.2434665499999996E-2</v>
      </c>
    </row>
    <row r="2550" spans="1:5" x14ac:dyDescent="0.25">
      <c r="A2550" s="4">
        <v>31</v>
      </c>
      <c r="B2550" s="1">
        <v>43.8</v>
      </c>
      <c r="C2550" s="1"/>
      <c r="D2550" s="11"/>
      <c r="E2550">
        <f t="shared" si="54"/>
        <v>0.15069346199999997</v>
      </c>
    </row>
    <row r="2551" spans="1:5" x14ac:dyDescent="0.25">
      <c r="A2551" s="1">
        <v>32</v>
      </c>
      <c r="B2551" s="1">
        <v>39.5</v>
      </c>
      <c r="C2551" s="1"/>
      <c r="D2551" s="11"/>
      <c r="E2551">
        <f t="shared" si="54"/>
        <v>0.12255763749999998</v>
      </c>
    </row>
    <row r="2552" spans="1:5" x14ac:dyDescent="0.25">
      <c r="A2552" s="4">
        <v>33</v>
      </c>
      <c r="B2552" s="1">
        <v>21.5</v>
      </c>
      <c r="C2552" s="1"/>
      <c r="D2552" s="11"/>
      <c r="E2552">
        <f t="shared" si="54"/>
        <v>3.6309737500000001E-2</v>
      </c>
    </row>
    <row r="2553" spans="1:5" x14ac:dyDescent="0.25">
      <c r="A2553" s="1">
        <v>34</v>
      </c>
      <c r="B2553" s="1">
        <v>26.3</v>
      </c>
      <c r="C2553" s="1"/>
      <c r="D2553" s="11"/>
      <c r="E2553">
        <f t="shared" si="54"/>
        <v>5.4332249499999999E-2</v>
      </c>
    </row>
    <row r="2554" spans="1:5" x14ac:dyDescent="0.25">
      <c r="A2554" s="4">
        <v>35</v>
      </c>
      <c r="B2554" s="1">
        <v>29</v>
      </c>
      <c r="C2554" s="1"/>
      <c r="D2554" s="11"/>
      <c r="E2554">
        <f t="shared" si="54"/>
        <v>6.6060549999999996E-2</v>
      </c>
    </row>
    <row r="2555" spans="1:5" x14ac:dyDescent="0.25">
      <c r="A2555" s="1">
        <v>36</v>
      </c>
      <c r="B2555" s="1">
        <v>37.200000000000003</v>
      </c>
      <c r="C2555" s="1"/>
      <c r="D2555" s="11"/>
      <c r="E2555">
        <f t="shared" si="54"/>
        <v>0.10870063200000002</v>
      </c>
    </row>
    <row r="2556" spans="1:5" x14ac:dyDescent="0.25">
      <c r="A2556" s="4">
        <v>37</v>
      </c>
      <c r="B2556" s="1">
        <v>43.3</v>
      </c>
      <c r="C2556" s="1"/>
      <c r="D2556" s="11"/>
      <c r="E2556">
        <f t="shared" si="54"/>
        <v>0.14727260949999998</v>
      </c>
    </row>
    <row r="2557" spans="1:5" x14ac:dyDescent="0.25">
      <c r="A2557" s="1">
        <v>38</v>
      </c>
      <c r="B2557" s="1">
        <v>46.9</v>
      </c>
      <c r="C2557" s="1"/>
      <c r="D2557" s="11"/>
      <c r="E2557">
        <f t="shared" si="54"/>
        <v>0.17277936549999998</v>
      </c>
    </row>
    <row r="2558" spans="1:5" x14ac:dyDescent="0.25">
      <c r="A2558" s="4">
        <v>39</v>
      </c>
      <c r="B2558" s="1">
        <v>29</v>
      </c>
      <c r="C2558" s="1"/>
      <c r="D2558" s="11"/>
      <c r="E2558">
        <f t="shared" si="54"/>
        <v>6.6060549999999996E-2</v>
      </c>
    </row>
    <row r="2559" spans="1:5" x14ac:dyDescent="0.25">
      <c r="A2559" s="1">
        <v>40</v>
      </c>
      <c r="B2559" s="1">
        <v>38.1</v>
      </c>
      <c r="C2559" s="1"/>
      <c r="D2559" s="11"/>
      <c r="E2559">
        <f t="shared" si="54"/>
        <v>0.1140239655</v>
      </c>
    </row>
    <row r="2560" spans="1:5" x14ac:dyDescent="0.25">
      <c r="A2560" s="4">
        <v>41</v>
      </c>
      <c r="B2560" s="1">
        <v>36.200000000000003</v>
      </c>
      <c r="C2560" s="1"/>
      <c r="D2560" s="11"/>
      <c r="E2560">
        <f t="shared" si="54"/>
        <v>0.10293506200000002</v>
      </c>
    </row>
    <row r="2561" spans="1:5" x14ac:dyDescent="0.25">
      <c r="A2561" s="1">
        <v>42</v>
      </c>
      <c r="B2561" s="1">
        <v>26.7</v>
      </c>
      <c r="C2561" s="1"/>
      <c r="D2561" s="11"/>
      <c r="E2561">
        <f t="shared" si="54"/>
        <v>5.5997509500000001E-2</v>
      </c>
    </row>
    <row r="2562" spans="1:5" x14ac:dyDescent="0.25">
      <c r="A2562" s="4">
        <v>43</v>
      </c>
      <c r="B2562" s="1">
        <v>35.200000000000003</v>
      </c>
      <c r="C2562" s="1"/>
      <c r="D2562" s="11"/>
      <c r="E2562">
        <f t="shared" si="54"/>
        <v>9.7326592000000017E-2</v>
      </c>
    </row>
    <row r="2563" spans="1:5" x14ac:dyDescent="0.25">
      <c r="A2563" s="1">
        <v>44</v>
      </c>
      <c r="B2563" s="1">
        <v>49.2</v>
      </c>
      <c r="C2563" s="1"/>
      <c r="D2563" s="11"/>
      <c r="E2563">
        <f t="shared" si="54"/>
        <v>0.19014127200000003</v>
      </c>
    </row>
    <row r="2564" spans="1:5" x14ac:dyDescent="0.25">
      <c r="A2564" s="4">
        <v>45</v>
      </c>
      <c r="B2564" s="1">
        <v>27.8</v>
      </c>
      <c r="C2564" s="1"/>
      <c r="D2564" s="11"/>
      <c r="E2564">
        <f t="shared" si="54"/>
        <v>6.0706582000000002E-2</v>
      </c>
    </row>
    <row r="2565" spans="1:5" x14ac:dyDescent="0.25">
      <c r="A2565" s="1">
        <v>46</v>
      </c>
      <c r="B2565" s="1">
        <v>40.799999999999997</v>
      </c>
      <c r="C2565" s="1"/>
      <c r="D2565" s="11"/>
      <c r="E2565">
        <f t="shared" si="54"/>
        <v>0.13075747199999999</v>
      </c>
    </row>
    <row r="2566" spans="1:5" x14ac:dyDescent="0.25">
      <c r="A2566" s="4">
        <v>47</v>
      </c>
      <c r="B2566" s="1">
        <v>30</v>
      </c>
      <c r="C2566" s="1"/>
      <c r="D2566" s="11"/>
      <c r="E2566">
        <f t="shared" si="54"/>
        <v>7.0694999999999994E-2</v>
      </c>
    </row>
    <row r="2567" spans="1:5" x14ac:dyDescent="0.25">
      <c r="A2567" s="1">
        <v>48</v>
      </c>
      <c r="B2567" s="1">
        <v>42.5</v>
      </c>
      <c r="C2567" s="1"/>
      <c r="D2567" s="11"/>
      <c r="E2567">
        <f t="shared" si="54"/>
        <v>0.1418809375</v>
      </c>
    </row>
    <row r="2568" spans="1:5" x14ac:dyDescent="0.25">
      <c r="A2568" s="4">
        <v>49</v>
      </c>
      <c r="B2568" s="1">
        <v>23.3</v>
      </c>
      <c r="C2568" s="1"/>
      <c r="D2568" s="11"/>
      <c r="E2568">
        <f t="shared" ref="E2568:E2629" si="55">(3.142*(B2568*B2568))/40000</f>
        <v>4.2644009499999996E-2</v>
      </c>
    </row>
    <row r="2569" spans="1:5" x14ac:dyDescent="0.25">
      <c r="A2569" s="1">
        <v>50</v>
      </c>
      <c r="B2569" s="1">
        <v>46.6</v>
      </c>
      <c r="C2569" s="1"/>
      <c r="D2569" s="11"/>
      <c r="E2569">
        <f t="shared" si="55"/>
        <v>0.17057603799999999</v>
      </c>
    </row>
    <row r="2570" spans="1:5" x14ac:dyDescent="0.25">
      <c r="A2570" s="4">
        <v>51</v>
      </c>
      <c r="B2570" s="1">
        <v>29.2</v>
      </c>
      <c r="C2570" s="1"/>
      <c r="D2570" s="11"/>
      <c r="E2570">
        <f t="shared" si="55"/>
        <v>6.6974871999999991E-2</v>
      </c>
    </row>
    <row r="2571" spans="1:5" x14ac:dyDescent="0.25">
      <c r="A2571" s="1">
        <v>52</v>
      </c>
      <c r="B2571" s="1">
        <v>37.9</v>
      </c>
      <c r="C2571" s="1"/>
      <c r="D2571" s="11"/>
      <c r="E2571">
        <f t="shared" si="55"/>
        <v>0.1128300055</v>
      </c>
    </row>
    <row r="2572" spans="1:5" x14ac:dyDescent="0.25">
      <c r="A2572" s="4">
        <v>53</v>
      </c>
      <c r="B2572" s="1">
        <v>33.6</v>
      </c>
      <c r="C2572" s="1"/>
      <c r="D2572" s="11"/>
      <c r="E2572">
        <f t="shared" si="55"/>
        <v>8.8679807999999999E-2</v>
      </c>
    </row>
    <row r="2573" spans="1:5" x14ac:dyDescent="0.25">
      <c r="A2573" s="1">
        <v>54</v>
      </c>
      <c r="B2573" s="1">
        <v>23</v>
      </c>
      <c r="C2573" s="1"/>
      <c r="D2573" s="11"/>
      <c r="E2573">
        <f t="shared" si="55"/>
        <v>4.1552949999999998E-2</v>
      </c>
    </row>
    <row r="2574" spans="1:5" x14ac:dyDescent="0.25">
      <c r="A2574" s="4">
        <v>55</v>
      </c>
      <c r="B2574" s="1">
        <v>27.5</v>
      </c>
      <c r="C2574" s="1"/>
      <c r="D2574" s="11"/>
      <c r="E2574">
        <f t="shared" si="55"/>
        <v>5.9403437499999996E-2</v>
      </c>
    </row>
    <row r="2575" spans="1:5" x14ac:dyDescent="0.25">
      <c r="A2575" s="1">
        <v>56</v>
      </c>
      <c r="B2575" s="1">
        <v>33</v>
      </c>
      <c r="C2575" s="1"/>
      <c r="D2575" s="11"/>
      <c r="E2575">
        <f t="shared" si="55"/>
        <v>8.5540950000000004E-2</v>
      </c>
    </row>
    <row r="2576" spans="1:5" x14ac:dyDescent="0.25">
      <c r="A2576" s="4">
        <v>57</v>
      </c>
      <c r="B2576" s="1">
        <v>33.299999999999997</v>
      </c>
      <c r="C2576" s="1"/>
      <c r="D2576" s="11"/>
      <c r="E2576">
        <f t="shared" si="55"/>
        <v>8.710330949999999E-2</v>
      </c>
    </row>
    <row r="2577" spans="1:5" x14ac:dyDescent="0.25">
      <c r="A2577" s="1">
        <v>58</v>
      </c>
      <c r="B2577" s="1">
        <v>16.100000000000001</v>
      </c>
      <c r="C2577" s="1"/>
      <c r="D2577" s="11"/>
      <c r="E2577">
        <f t="shared" si="55"/>
        <v>2.0360945500000002E-2</v>
      </c>
    </row>
    <row r="2578" spans="1:5" x14ac:dyDescent="0.25">
      <c r="A2578" s="4">
        <v>59</v>
      </c>
      <c r="B2578" s="1">
        <v>18</v>
      </c>
      <c r="C2578" s="1"/>
      <c r="D2578" s="11"/>
      <c r="E2578">
        <f t="shared" si="55"/>
        <v>2.5450199999999999E-2</v>
      </c>
    </row>
    <row r="2579" spans="1:5" x14ac:dyDescent="0.25">
      <c r="A2579" s="1">
        <v>60</v>
      </c>
      <c r="B2579" s="1">
        <v>20.399999999999999</v>
      </c>
      <c r="C2579" s="1"/>
      <c r="D2579" s="11"/>
      <c r="E2579">
        <f t="shared" si="55"/>
        <v>3.2689367999999996E-2</v>
      </c>
    </row>
    <row r="2580" spans="1:5" x14ac:dyDescent="0.25">
      <c r="A2580" s="4">
        <v>61</v>
      </c>
      <c r="B2580" s="1">
        <v>41</v>
      </c>
      <c r="C2580" s="1"/>
      <c r="D2580" s="11"/>
      <c r="E2580">
        <f t="shared" si="55"/>
        <v>0.13204255000000001</v>
      </c>
    </row>
    <row r="2581" spans="1:5" x14ac:dyDescent="0.25">
      <c r="A2581" s="1">
        <v>62</v>
      </c>
      <c r="B2581" s="1">
        <v>39.6</v>
      </c>
      <c r="C2581" s="1"/>
      <c r="D2581" s="11"/>
      <c r="E2581">
        <f t="shared" si="55"/>
        <v>0.12317896800000001</v>
      </c>
    </row>
    <row r="2582" spans="1:5" x14ac:dyDescent="0.25">
      <c r="A2582" s="4">
        <v>63</v>
      </c>
      <c r="B2582" s="1">
        <v>28</v>
      </c>
      <c r="C2582" s="1"/>
      <c r="D2582" s="11"/>
      <c r="E2582">
        <f t="shared" si="55"/>
        <v>6.1583199999999998E-2</v>
      </c>
    </row>
    <row r="2583" spans="1:5" x14ac:dyDescent="0.25">
      <c r="A2583" s="1">
        <v>64</v>
      </c>
      <c r="B2583" s="1">
        <v>20.100000000000001</v>
      </c>
      <c r="C2583" s="1"/>
      <c r="D2583" s="11"/>
      <c r="E2583">
        <f t="shared" si="55"/>
        <v>3.1734985500000007E-2</v>
      </c>
    </row>
    <row r="2584" spans="1:5" x14ac:dyDescent="0.25">
      <c r="A2584" s="4">
        <v>65</v>
      </c>
      <c r="B2584" s="1">
        <v>25.4</v>
      </c>
      <c r="C2584" s="1"/>
      <c r="D2584" s="11"/>
      <c r="E2584">
        <f t="shared" si="55"/>
        <v>5.0677317999999999E-2</v>
      </c>
    </row>
    <row r="2585" spans="1:5" x14ac:dyDescent="0.25">
      <c r="A2585" s="1">
        <v>66</v>
      </c>
      <c r="B2585" s="1">
        <v>38.299999999999997</v>
      </c>
      <c r="C2585" s="1"/>
      <c r="D2585" s="11"/>
      <c r="E2585">
        <f t="shared" si="55"/>
        <v>0.11522420949999998</v>
      </c>
    </row>
    <row r="2586" spans="1:5" x14ac:dyDescent="0.25">
      <c r="A2586" s="4">
        <v>67</v>
      </c>
      <c r="B2586" s="1">
        <v>27.6</v>
      </c>
      <c r="C2586" s="1"/>
      <c r="D2586" s="11"/>
      <c r="E2586">
        <f t="shared" si="55"/>
        <v>5.9836248000000009E-2</v>
      </c>
    </row>
    <row r="2587" spans="1:5" x14ac:dyDescent="0.25">
      <c r="A2587" s="1">
        <v>68</v>
      </c>
      <c r="B2587" s="1">
        <v>27.8</v>
      </c>
      <c r="C2587" s="1"/>
      <c r="D2587" s="11"/>
      <c r="E2587">
        <f t="shared" si="55"/>
        <v>6.0706582000000002E-2</v>
      </c>
    </row>
    <row r="2588" spans="1:5" x14ac:dyDescent="0.25">
      <c r="A2588" s="4">
        <v>69</v>
      </c>
      <c r="B2588" s="1">
        <v>26</v>
      </c>
      <c r="C2588" s="1"/>
      <c r="D2588" s="11"/>
      <c r="E2588">
        <f t="shared" si="55"/>
        <v>5.3099799999999996E-2</v>
      </c>
    </row>
    <row r="2589" spans="1:5" x14ac:dyDescent="0.25">
      <c r="A2589" s="1">
        <v>70</v>
      </c>
      <c r="B2589" s="1">
        <v>25.8</v>
      </c>
      <c r="C2589" s="1"/>
      <c r="D2589" s="11"/>
      <c r="E2589">
        <f t="shared" si="55"/>
        <v>5.2286022000000001E-2</v>
      </c>
    </row>
    <row r="2590" spans="1:5" x14ac:dyDescent="0.25">
      <c r="A2590" s="4">
        <v>71</v>
      </c>
      <c r="B2590" s="1">
        <v>23.2</v>
      </c>
      <c r="C2590" s="1"/>
      <c r="D2590" s="11"/>
      <c r="E2590">
        <f t="shared" si="55"/>
        <v>4.2278751999999996E-2</v>
      </c>
    </row>
    <row r="2591" spans="1:5" x14ac:dyDescent="0.25">
      <c r="A2591" s="1">
        <v>72</v>
      </c>
      <c r="B2591" s="1">
        <v>36.6</v>
      </c>
      <c r="C2591" s="1"/>
      <c r="D2591" s="11"/>
      <c r="E2591">
        <f t="shared" si="55"/>
        <v>0.10522243800000002</v>
      </c>
    </row>
    <row r="2592" spans="1:5" x14ac:dyDescent="0.25">
      <c r="A2592" s="4">
        <v>73</v>
      </c>
      <c r="B2592" s="1">
        <v>38.4</v>
      </c>
      <c r="C2592" s="1"/>
      <c r="D2592" s="11"/>
      <c r="E2592">
        <f t="shared" si="55"/>
        <v>0.11582668799999998</v>
      </c>
    </row>
    <row r="2593" spans="1:5" x14ac:dyDescent="0.25">
      <c r="A2593" s="1">
        <v>74</v>
      </c>
      <c r="B2593" s="1">
        <v>39</v>
      </c>
      <c r="C2593" s="1"/>
      <c r="D2593" s="11"/>
      <c r="E2593">
        <f t="shared" si="55"/>
        <v>0.11947455</v>
      </c>
    </row>
    <row r="2594" spans="1:5" x14ac:dyDescent="0.25">
      <c r="A2594" s="4">
        <v>75</v>
      </c>
      <c r="B2594" s="1">
        <v>51</v>
      </c>
      <c r="C2594" s="1"/>
      <c r="D2594" s="11"/>
      <c r="E2594">
        <f t="shared" si="55"/>
        <v>0.20430854999999998</v>
      </c>
    </row>
    <row r="2595" spans="1:5" x14ac:dyDescent="0.25">
      <c r="A2595" s="1">
        <v>76</v>
      </c>
      <c r="B2595" s="1">
        <v>36.299999999999997</v>
      </c>
      <c r="C2595" s="1"/>
      <c r="D2595" s="11"/>
      <c r="E2595">
        <f t="shared" si="55"/>
        <v>0.10350454949999999</v>
      </c>
    </row>
    <row r="2596" spans="1:5" x14ac:dyDescent="0.25">
      <c r="A2596" s="4">
        <v>77</v>
      </c>
      <c r="B2596" s="1">
        <v>38.299999999999997</v>
      </c>
      <c r="C2596" s="1"/>
      <c r="D2596" s="11"/>
      <c r="E2596">
        <f t="shared" si="55"/>
        <v>0.11522420949999998</v>
      </c>
    </row>
    <row r="2597" spans="1:5" x14ac:dyDescent="0.25">
      <c r="A2597" s="1">
        <v>78</v>
      </c>
      <c r="B2597" s="1">
        <v>30.9</v>
      </c>
      <c r="C2597" s="1"/>
      <c r="D2597" s="11"/>
      <c r="E2597">
        <f t="shared" si="55"/>
        <v>7.5000325499999992E-2</v>
      </c>
    </row>
    <row r="2598" spans="1:5" x14ac:dyDescent="0.25">
      <c r="A2598" s="4">
        <v>79</v>
      </c>
      <c r="B2598" s="1">
        <v>35</v>
      </c>
      <c r="C2598" s="1"/>
      <c r="D2598" s="11"/>
      <c r="E2598">
        <f t="shared" si="55"/>
        <v>9.6223749999999997E-2</v>
      </c>
    </row>
    <row r="2599" spans="1:5" x14ac:dyDescent="0.25">
      <c r="A2599" s="3">
        <v>80</v>
      </c>
      <c r="B2599" s="3">
        <v>55</v>
      </c>
      <c r="C2599" s="3">
        <v>28.8</v>
      </c>
      <c r="D2599" s="19"/>
      <c r="E2599">
        <f t="shared" si="55"/>
        <v>0.23761374999999998</v>
      </c>
    </row>
    <row r="2600" spans="1:5" x14ac:dyDescent="0.25">
      <c r="A2600" s="4">
        <v>81</v>
      </c>
      <c r="B2600" s="1">
        <v>35.700000000000003</v>
      </c>
      <c r="C2600" s="1"/>
      <c r="D2600" s="11"/>
      <c r="E2600">
        <f t="shared" si="55"/>
        <v>0.10011118950000002</v>
      </c>
    </row>
    <row r="2601" spans="1:5" x14ac:dyDescent="0.25">
      <c r="A2601" s="1">
        <v>82</v>
      </c>
      <c r="B2601" s="1">
        <v>34.5</v>
      </c>
      <c r="C2601" s="1"/>
      <c r="D2601" s="11"/>
      <c r="E2601">
        <f t="shared" si="55"/>
        <v>9.3494137500000005E-2</v>
      </c>
    </row>
    <row r="2602" spans="1:5" x14ac:dyDescent="0.25">
      <c r="A2602" s="4">
        <v>83</v>
      </c>
      <c r="B2602" s="1">
        <v>24.3</v>
      </c>
      <c r="C2602" s="1"/>
      <c r="D2602" s="11"/>
      <c r="E2602">
        <f t="shared" si="55"/>
        <v>4.6382989499999999E-2</v>
      </c>
    </row>
    <row r="2603" spans="1:5" x14ac:dyDescent="0.25">
      <c r="A2603" s="1">
        <v>84</v>
      </c>
      <c r="B2603" s="1">
        <v>36.5</v>
      </c>
      <c r="C2603" s="1"/>
      <c r="D2603" s="11"/>
      <c r="E2603">
        <f t="shared" si="55"/>
        <v>0.1046482375</v>
      </c>
    </row>
    <row r="2604" spans="1:5" x14ac:dyDescent="0.25">
      <c r="A2604" s="4">
        <v>85</v>
      </c>
      <c r="B2604" s="1">
        <v>18.5</v>
      </c>
      <c r="C2604" s="1"/>
      <c r="D2604" s="11"/>
      <c r="E2604">
        <f t="shared" si="55"/>
        <v>2.6883737500000001E-2</v>
      </c>
    </row>
    <row r="2605" spans="1:5" x14ac:dyDescent="0.25">
      <c r="A2605" s="1">
        <v>86</v>
      </c>
      <c r="B2605" s="1">
        <v>20.3</v>
      </c>
      <c r="C2605" s="1"/>
      <c r="D2605" s="11"/>
      <c r="E2605">
        <f t="shared" si="55"/>
        <v>3.2369669500000003E-2</v>
      </c>
    </row>
    <row r="2606" spans="1:5" x14ac:dyDescent="0.25">
      <c r="A2606" s="4">
        <v>87</v>
      </c>
      <c r="B2606" s="1">
        <v>23.2</v>
      </c>
      <c r="C2606" s="1"/>
      <c r="D2606" s="11"/>
      <c r="E2606">
        <f t="shared" si="55"/>
        <v>4.2278751999999996E-2</v>
      </c>
    </row>
    <row r="2607" spans="1:5" x14ac:dyDescent="0.25">
      <c r="A2607" s="1">
        <v>88</v>
      </c>
      <c r="B2607" s="1">
        <v>35.5</v>
      </c>
      <c r="C2607" s="1"/>
      <c r="D2607" s="11"/>
      <c r="E2607">
        <f t="shared" si="55"/>
        <v>9.8992637499999994E-2</v>
      </c>
    </row>
    <row r="2608" spans="1:5" x14ac:dyDescent="0.25">
      <c r="A2608" s="4">
        <v>89</v>
      </c>
      <c r="B2608" s="1">
        <v>26.2</v>
      </c>
      <c r="C2608" s="1"/>
      <c r="D2608" s="11"/>
      <c r="E2608">
        <f t="shared" si="55"/>
        <v>5.3919861999999992E-2</v>
      </c>
    </row>
    <row r="2609" spans="1:5" x14ac:dyDescent="0.25">
      <c r="A2609" s="1">
        <v>90</v>
      </c>
      <c r="B2609" s="1">
        <v>28.4</v>
      </c>
      <c r="C2609" s="1"/>
      <c r="D2609" s="11"/>
      <c r="E2609">
        <f t="shared" si="55"/>
        <v>6.3355287999999996E-2</v>
      </c>
    </row>
    <row r="2610" spans="1:5" x14ac:dyDescent="0.25">
      <c r="A2610" s="4">
        <v>91</v>
      </c>
      <c r="B2610" s="1">
        <v>29.6</v>
      </c>
      <c r="C2610" s="1"/>
      <c r="D2610" s="11"/>
      <c r="E2610">
        <f t="shared" si="55"/>
        <v>6.8822368000000009E-2</v>
      </c>
    </row>
    <row r="2611" spans="1:5" x14ac:dyDescent="0.25">
      <c r="A2611" s="1">
        <v>92</v>
      </c>
      <c r="B2611" s="1">
        <v>31.2</v>
      </c>
      <c r="C2611" s="1"/>
      <c r="D2611" s="11"/>
      <c r="E2611">
        <f t="shared" si="55"/>
        <v>7.6463712000000003E-2</v>
      </c>
    </row>
    <row r="2612" spans="1:5" x14ac:dyDescent="0.25">
      <c r="A2612" s="4">
        <v>93</v>
      </c>
      <c r="B2612" s="1">
        <v>21.2</v>
      </c>
      <c r="C2612" s="1"/>
      <c r="D2612" s="11"/>
      <c r="E2612">
        <f t="shared" si="55"/>
        <v>3.5303512000000002E-2</v>
      </c>
    </row>
    <row r="2613" spans="1:5" x14ac:dyDescent="0.25">
      <c r="A2613" s="1">
        <v>94</v>
      </c>
      <c r="B2613" s="1">
        <v>31</v>
      </c>
      <c r="C2613" s="1"/>
      <c r="D2613" s="11"/>
      <c r="E2613">
        <f t="shared" si="55"/>
        <v>7.5486549999999999E-2</v>
      </c>
    </row>
    <row r="2614" spans="1:5" x14ac:dyDescent="0.25">
      <c r="A2614" s="4">
        <v>95</v>
      </c>
      <c r="B2614" s="1">
        <v>40</v>
      </c>
      <c r="C2614" s="1"/>
      <c r="D2614" s="11"/>
      <c r="E2614">
        <f t="shared" si="55"/>
        <v>0.12567999999999999</v>
      </c>
    </row>
    <row r="2615" spans="1:5" x14ac:dyDescent="0.25">
      <c r="A2615" s="1">
        <v>96</v>
      </c>
      <c r="B2615" s="1">
        <v>18</v>
      </c>
      <c r="C2615" s="1"/>
      <c r="D2615" s="11"/>
      <c r="E2615">
        <f t="shared" si="55"/>
        <v>2.5450199999999999E-2</v>
      </c>
    </row>
    <row r="2616" spans="1:5" x14ac:dyDescent="0.25">
      <c r="A2616" s="4">
        <v>97</v>
      </c>
      <c r="B2616" s="1">
        <v>45</v>
      </c>
      <c r="C2616" s="1"/>
      <c r="D2616" s="11"/>
      <c r="E2616">
        <f t="shared" si="55"/>
        <v>0.15906375</v>
      </c>
    </row>
    <row r="2617" spans="1:5" x14ac:dyDescent="0.25">
      <c r="A2617" s="1">
        <v>98</v>
      </c>
      <c r="B2617" s="1">
        <v>38.799999999999997</v>
      </c>
      <c r="C2617" s="1"/>
      <c r="D2617" s="11"/>
      <c r="E2617">
        <f t="shared" si="55"/>
        <v>0.11825231199999998</v>
      </c>
    </row>
    <row r="2618" spans="1:5" x14ac:dyDescent="0.25">
      <c r="A2618" s="4">
        <v>99</v>
      </c>
      <c r="B2618" s="1">
        <v>52</v>
      </c>
      <c r="C2618" s="1"/>
      <c r="D2618" s="11"/>
      <c r="E2618">
        <f t="shared" si="55"/>
        <v>0.21239919999999998</v>
      </c>
    </row>
    <row r="2619" spans="1:5" x14ac:dyDescent="0.25">
      <c r="A2619" s="1">
        <v>100</v>
      </c>
      <c r="B2619" s="1">
        <v>23.3</v>
      </c>
      <c r="C2619" s="1"/>
      <c r="D2619" s="11"/>
      <c r="E2619">
        <f t="shared" si="55"/>
        <v>4.2644009499999996E-2</v>
      </c>
    </row>
    <row r="2620" spans="1:5" x14ac:dyDescent="0.25">
      <c r="A2620" s="4">
        <v>101</v>
      </c>
      <c r="B2620" s="1">
        <v>27</v>
      </c>
      <c r="C2620" s="1"/>
      <c r="D2620" s="11"/>
      <c r="E2620">
        <f t="shared" si="55"/>
        <v>5.726295E-2</v>
      </c>
    </row>
    <row r="2621" spans="1:5" x14ac:dyDescent="0.25">
      <c r="A2621" s="1">
        <v>102</v>
      </c>
      <c r="B2621" s="1">
        <v>26.3</v>
      </c>
      <c r="C2621" s="1"/>
      <c r="D2621" s="11"/>
      <c r="E2621">
        <f t="shared" si="55"/>
        <v>5.4332249499999999E-2</v>
      </c>
    </row>
    <row r="2622" spans="1:5" x14ac:dyDescent="0.25">
      <c r="A2622" s="4">
        <v>103</v>
      </c>
      <c r="B2622" s="1">
        <v>33.299999999999997</v>
      </c>
      <c r="C2622" s="1"/>
      <c r="D2622" s="11"/>
      <c r="E2622">
        <f t="shared" si="55"/>
        <v>8.710330949999999E-2</v>
      </c>
    </row>
    <row r="2623" spans="1:5" x14ac:dyDescent="0.25">
      <c r="A2623" s="1">
        <v>104</v>
      </c>
      <c r="B2623" s="1">
        <v>40</v>
      </c>
      <c r="C2623" s="1"/>
      <c r="D2623" s="11"/>
      <c r="E2623">
        <f t="shared" si="55"/>
        <v>0.12567999999999999</v>
      </c>
    </row>
    <row r="2624" spans="1:5" x14ac:dyDescent="0.25">
      <c r="A2624" s="4">
        <v>105</v>
      </c>
      <c r="B2624" s="1">
        <v>19.3</v>
      </c>
      <c r="C2624" s="1"/>
      <c r="D2624" s="11"/>
      <c r="E2624">
        <f t="shared" si="55"/>
        <v>2.9259089499999998E-2</v>
      </c>
    </row>
    <row r="2625" spans="1:18" x14ac:dyDescent="0.25">
      <c r="A2625" s="1">
        <v>106</v>
      </c>
      <c r="B2625" s="1">
        <v>30.4</v>
      </c>
      <c r="C2625" s="1"/>
      <c r="D2625" s="11"/>
      <c r="E2625">
        <f t="shared" si="55"/>
        <v>7.2592768000000002E-2</v>
      </c>
    </row>
    <row r="2626" spans="1:18" x14ac:dyDescent="0.25">
      <c r="A2626" s="4">
        <v>107</v>
      </c>
      <c r="B2626" s="1">
        <v>37</v>
      </c>
      <c r="C2626" s="1"/>
      <c r="D2626" s="11"/>
      <c r="E2626">
        <f t="shared" si="55"/>
        <v>0.10753495</v>
      </c>
    </row>
    <row r="2627" spans="1:18" x14ac:dyDescent="0.25">
      <c r="A2627" s="1">
        <v>108</v>
      </c>
      <c r="B2627" s="1">
        <v>27.3</v>
      </c>
      <c r="C2627" s="1"/>
      <c r="D2627" s="11"/>
      <c r="E2627">
        <f t="shared" si="55"/>
        <v>5.8542529500000003E-2</v>
      </c>
    </row>
    <row r="2628" spans="1:18" x14ac:dyDescent="0.25">
      <c r="A2628" s="4">
        <v>109</v>
      </c>
      <c r="B2628" s="1">
        <v>23.2</v>
      </c>
      <c r="C2628" s="1"/>
      <c r="D2628" s="11"/>
      <c r="E2628">
        <f t="shared" si="55"/>
        <v>4.2278751999999996E-2</v>
      </c>
    </row>
    <row r="2629" spans="1:18" x14ac:dyDescent="0.25">
      <c r="A2629" s="1">
        <v>110</v>
      </c>
      <c r="B2629" s="1">
        <v>28</v>
      </c>
      <c r="C2629" s="1"/>
      <c r="D2629" s="11"/>
      <c r="E2629">
        <f t="shared" si="55"/>
        <v>6.1583199999999998E-2</v>
      </c>
    </row>
    <row r="2631" spans="1:18" x14ac:dyDescent="0.25">
      <c r="A2631" s="11" t="s">
        <v>54</v>
      </c>
      <c r="B2631" s="11"/>
    </row>
    <row r="2632" spans="1:18" x14ac:dyDescent="0.25">
      <c r="A2632" s="11" t="s">
        <v>55</v>
      </c>
      <c r="B2632" s="11" t="s">
        <v>2</v>
      </c>
    </row>
    <row r="2633" spans="1:18" x14ac:dyDescent="0.25">
      <c r="A2633" s="11" t="s">
        <v>56</v>
      </c>
      <c r="B2633" s="11" t="s">
        <v>58</v>
      </c>
    </row>
    <row r="2634" spans="1:18" x14ac:dyDescent="0.25">
      <c r="A2634" s="11"/>
      <c r="B2634" s="11"/>
      <c r="C2634" s="11"/>
      <c r="D2634" s="11"/>
    </row>
    <row r="2635" spans="1:18" ht="15.75" thickBot="1" x14ac:dyDescent="0.3">
      <c r="A2635" s="11" t="s">
        <v>27</v>
      </c>
      <c r="C2635" s="11"/>
      <c r="D2635" s="11"/>
    </row>
    <row r="2636" spans="1:18" ht="45.75" thickBot="1" x14ac:dyDescent="0.3">
      <c r="A2636" s="5" t="s">
        <v>57</v>
      </c>
      <c r="B2636" s="7" t="s">
        <v>2</v>
      </c>
      <c r="C2636" s="6" t="s">
        <v>16</v>
      </c>
      <c r="D2636" s="11"/>
      <c r="H2636" s="23" t="s">
        <v>59</v>
      </c>
      <c r="I2636" s="23" t="s">
        <v>60</v>
      </c>
      <c r="J2636" s="23" t="s">
        <v>72</v>
      </c>
      <c r="K2636" s="23" t="s">
        <v>64</v>
      </c>
      <c r="L2636" s="23" t="s">
        <v>62</v>
      </c>
      <c r="M2636" s="23" t="s">
        <v>68</v>
      </c>
      <c r="N2636" s="23" t="s">
        <v>63</v>
      </c>
      <c r="O2636" s="23" t="s">
        <v>65</v>
      </c>
      <c r="P2636" s="23" t="s">
        <v>71</v>
      </c>
      <c r="Q2636" s="23" t="s">
        <v>61</v>
      </c>
      <c r="R2636" s="23" t="s">
        <v>75</v>
      </c>
    </row>
    <row r="2637" spans="1:18" x14ac:dyDescent="0.25">
      <c r="A2637" s="4">
        <v>1</v>
      </c>
      <c r="B2637" s="4">
        <v>29.7</v>
      </c>
      <c r="C2637" s="4"/>
      <c r="D2637" s="11"/>
      <c r="E2637">
        <f t="shared" ref="E2637:E2669" si="56">(3.142*(B2637*B2637))/40000</f>
        <v>6.9288169499999996E-2</v>
      </c>
      <c r="H2637" s="22">
        <f>(C2662+C2664)/2</f>
        <v>18.75</v>
      </c>
      <c r="I2637" s="22">
        <v>7.55</v>
      </c>
      <c r="J2637" s="22">
        <v>1959</v>
      </c>
      <c r="K2637" s="22">
        <f>2020-J2637</f>
        <v>61</v>
      </c>
      <c r="L2637" s="22">
        <f>COUNT(B2637:B2669)</f>
        <v>33</v>
      </c>
      <c r="M2637" s="22">
        <f>SUM(E2637:E2669)</f>
        <v>2.1168038894999999</v>
      </c>
      <c r="N2637" s="22">
        <f>SUM(B2637:B2669)/L2637</f>
        <v>26.306060606060608</v>
      </c>
      <c r="O2637" s="22">
        <f>P2637/L2637</f>
        <v>0.48429907168863634</v>
      </c>
      <c r="P2637" s="22">
        <f>I2637*M2637</f>
        <v>15.981869365724998</v>
      </c>
      <c r="Q2637" s="22">
        <v>6</v>
      </c>
      <c r="R2637" s="22" t="s">
        <v>90</v>
      </c>
    </row>
    <row r="2638" spans="1:18" x14ac:dyDescent="0.25">
      <c r="A2638" s="1">
        <v>2</v>
      </c>
      <c r="B2638" s="1">
        <v>22</v>
      </c>
      <c r="C2638" s="1"/>
      <c r="D2638" s="11"/>
      <c r="E2638">
        <f t="shared" si="56"/>
        <v>3.8018200000000002E-2</v>
      </c>
    </row>
    <row r="2639" spans="1:18" x14ac:dyDescent="0.25">
      <c r="A2639" s="4">
        <v>3</v>
      </c>
      <c r="B2639" s="1">
        <v>40.700000000000003</v>
      </c>
      <c r="C2639" s="1"/>
      <c r="D2639" s="11"/>
      <c r="E2639">
        <f t="shared" si="56"/>
        <v>0.13011728950000001</v>
      </c>
    </row>
    <row r="2640" spans="1:18" x14ac:dyDescent="0.25">
      <c r="A2640" s="1">
        <v>4</v>
      </c>
      <c r="B2640" s="1">
        <v>21.2</v>
      </c>
      <c r="C2640" s="1"/>
      <c r="D2640" s="11"/>
      <c r="E2640">
        <f t="shared" si="56"/>
        <v>3.5303512000000002E-2</v>
      </c>
    </row>
    <row r="2641" spans="1:5" x14ac:dyDescent="0.25">
      <c r="A2641" s="4">
        <v>5</v>
      </c>
      <c r="B2641" s="1">
        <v>23.3</v>
      </c>
      <c r="C2641" s="1"/>
      <c r="D2641" s="11"/>
      <c r="E2641">
        <f t="shared" si="56"/>
        <v>4.2644009499999996E-2</v>
      </c>
    </row>
    <row r="2642" spans="1:5" x14ac:dyDescent="0.25">
      <c r="A2642" s="1">
        <v>6</v>
      </c>
      <c r="B2642" s="1">
        <v>44.9</v>
      </c>
      <c r="C2642" s="1"/>
      <c r="D2642" s="11"/>
      <c r="E2642">
        <f t="shared" si="56"/>
        <v>0.15835758549999998</v>
      </c>
    </row>
    <row r="2643" spans="1:5" x14ac:dyDescent="0.25">
      <c r="A2643" s="4">
        <v>7</v>
      </c>
      <c r="B2643" s="1">
        <v>22</v>
      </c>
      <c r="C2643" s="1"/>
      <c r="D2643" s="11"/>
      <c r="E2643">
        <f t="shared" si="56"/>
        <v>3.8018200000000002E-2</v>
      </c>
    </row>
    <row r="2644" spans="1:5" x14ac:dyDescent="0.25">
      <c r="A2644" s="1">
        <v>8</v>
      </c>
      <c r="B2644" s="1">
        <v>20.3</v>
      </c>
      <c r="C2644" s="1"/>
      <c r="D2644" s="11"/>
      <c r="E2644">
        <f t="shared" si="56"/>
        <v>3.2369669500000003E-2</v>
      </c>
    </row>
    <row r="2645" spans="1:5" x14ac:dyDescent="0.25">
      <c r="A2645" s="4">
        <v>9</v>
      </c>
      <c r="B2645" s="1">
        <v>24.9</v>
      </c>
      <c r="C2645" s="1"/>
      <c r="D2645" s="11"/>
      <c r="E2645">
        <f t="shared" si="56"/>
        <v>4.870178549999999E-2</v>
      </c>
    </row>
    <row r="2646" spans="1:5" x14ac:dyDescent="0.25">
      <c r="A2646" s="1">
        <v>10</v>
      </c>
      <c r="B2646" s="1">
        <v>37.200000000000003</v>
      </c>
      <c r="C2646" s="1"/>
      <c r="D2646" s="11"/>
      <c r="E2646">
        <f t="shared" si="56"/>
        <v>0.10870063200000002</v>
      </c>
    </row>
    <row r="2647" spans="1:5" x14ac:dyDescent="0.25">
      <c r="A2647" s="4">
        <v>11</v>
      </c>
      <c r="B2647" s="1">
        <v>19.600000000000001</v>
      </c>
      <c r="C2647" s="1"/>
      <c r="D2647" s="11"/>
      <c r="E2647">
        <f t="shared" si="56"/>
        <v>3.0175768000000006E-2</v>
      </c>
    </row>
    <row r="2648" spans="1:5" x14ac:dyDescent="0.25">
      <c r="A2648" s="1">
        <v>12</v>
      </c>
      <c r="B2648" s="1">
        <v>25</v>
      </c>
      <c r="C2648" s="1"/>
      <c r="D2648" s="11"/>
      <c r="E2648">
        <f t="shared" si="56"/>
        <v>4.9093749999999999E-2</v>
      </c>
    </row>
    <row r="2649" spans="1:5" x14ac:dyDescent="0.25">
      <c r="A2649" s="4">
        <v>13</v>
      </c>
      <c r="B2649" s="1">
        <v>17.7</v>
      </c>
      <c r="C2649" s="1"/>
      <c r="D2649" s="11"/>
      <c r="E2649">
        <f t="shared" si="56"/>
        <v>2.4608929499999998E-2</v>
      </c>
    </row>
    <row r="2650" spans="1:5" x14ac:dyDescent="0.25">
      <c r="A2650" s="1">
        <v>14</v>
      </c>
      <c r="B2650" s="1">
        <v>24.6</v>
      </c>
      <c r="C2650" s="1"/>
      <c r="D2650" s="11"/>
      <c r="E2650">
        <f t="shared" si="56"/>
        <v>4.7535318000000007E-2</v>
      </c>
    </row>
    <row r="2651" spans="1:5" x14ac:dyDescent="0.25">
      <c r="A2651" s="4">
        <v>15</v>
      </c>
      <c r="B2651" s="1">
        <v>18.8</v>
      </c>
      <c r="C2651" s="1"/>
      <c r="D2651" s="11"/>
      <c r="E2651">
        <f t="shared" si="56"/>
        <v>2.7762712000000005E-2</v>
      </c>
    </row>
    <row r="2652" spans="1:5" x14ac:dyDescent="0.25">
      <c r="A2652" s="1">
        <v>16</v>
      </c>
      <c r="B2652" s="1">
        <v>35.299999999999997</v>
      </c>
      <c r="C2652" s="1"/>
      <c r="D2652" s="11"/>
      <c r="E2652">
        <f t="shared" si="56"/>
        <v>9.7880369499999967E-2</v>
      </c>
    </row>
    <row r="2653" spans="1:5" x14ac:dyDescent="0.25">
      <c r="A2653" s="4">
        <v>17</v>
      </c>
      <c r="B2653" s="1">
        <v>9.9</v>
      </c>
      <c r="C2653" s="1"/>
      <c r="D2653" s="11"/>
      <c r="E2653">
        <f t="shared" si="56"/>
        <v>7.6986855000000009E-3</v>
      </c>
    </row>
    <row r="2654" spans="1:5" x14ac:dyDescent="0.25">
      <c r="A2654" s="1">
        <v>18</v>
      </c>
      <c r="B2654" s="1">
        <v>17.600000000000001</v>
      </c>
      <c r="C2654" s="1"/>
      <c r="D2654" s="11"/>
      <c r="E2654">
        <f t="shared" si="56"/>
        <v>2.4331648000000004E-2</v>
      </c>
    </row>
    <row r="2655" spans="1:5" x14ac:dyDescent="0.25">
      <c r="A2655" s="4">
        <v>19</v>
      </c>
      <c r="B2655" s="1">
        <v>19.3</v>
      </c>
      <c r="C2655" s="1"/>
      <c r="D2655" s="11"/>
      <c r="E2655">
        <f t="shared" si="56"/>
        <v>2.9259089499999998E-2</v>
      </c>
    </row>
    <row r="2656" spans="1:5" x14ac:dyDescent="0.25">
      <c r="A2656" s="1">
        <v>20</v>
      </c>
      <c r="B2656" s="1">
        <v>17.3</v>
      </c>
      <c r="C2656" s="1"/>
      <c r="D2656" s="11"/>
      <c r="E2656">
        <f t="shared" si="56"/>
        <v>2.3509229499999999E-2</v>
      </c>
    </row>
    <row r="2657" spans="1:18" x14ac:dyDescent="0.25">
      <c r="A2657" s="4">
        <v>21</v>
      </c>
      <c r="B2657" s="1">
        <v>37.1</v>
      </c>
      <c r="C2657" s="1"/>
      <c r="D2657" s="11"/>
      <c r="E2657">
        <f t="shared" si="56"/>
        <v>0.1081170055</v>
      </c>
    </row>
    <row r="2658" spans="1:18" x14ac:dyDescent="0.25">
      <c r="A2658" s="1">
        <v>22</v>
      </c>
      <c r="B2658" s="1">
        <v>15</v>
      </c>
      <c r="C2658" s="1"/>
      <c r="D2658" s="11"/>
      <c r="E2658">
        <f t="shared" si="56"/>
        <v>1.7673749999999998E-2</v>
      </c>
    </row>
    <row r="2659" spans="1:18" x14ac:dyDescent="0.25">
      <c r="A2659" s="4">
        <v>23</v>
      </c>
      <c r="B2659" s="1">
        <v>7.7</v>
      </c>
      <c r="C2659" s="1"/>
      <c r="D2659" s="11"/>
      <c r="E2659">
        <f t="shared" si="56"/>
        <v>4.6572295000000003E-3</v>
      </c>
    </row>
    <row r="2660" spans="1:18" x14ac:dyDescent="0.25">
      <c r="A2660" s="1">
        <v>24</v>
      </c>
      <c r="B2660" s="1">
        <v>7</v>
      </c>
      <c r="C2660" s="1"/>
      <c r="D2660" s="11"/>
      <c r="E2660">
        <f t="shared" si="56"/>
        <v>3.8489499999999999E-3</v>
      </c>
    </row>
    <row r="2661" spans="1:18" x14ac:dyDescent="0.25">
      <c r="A2661" s="4">
        <v>25</v>
      </c>
      <c r="B2661" s="1">
        <v>26.8</v>
      </c>
      <c r="C2661" s="1"/>
      <c r="D2661" s="11"/>
      <c r="E2661">
        <f t="shared" si="56"/>
        <v>5.6417751999999995E-2</v>
      </c>
    </row>
    <row r="2662" spans="1:18" x14ac:dyDescent="0.25">
      <c r="A2662" s="2">
        <v>26</v>
      </c>
      <c r="B2662" s="2">
        <v>52</v>
      </c>
      <c r="C2662" s="2">
        <v>18</v>
      </c>
      <c r="D2662" s="18"/>
      <c r="E2662">
        <f t="shared" si="56"/>
        <v>0.21239919999999998</v>
      </c>
    </row>
    <row r="2663" spans="1:18" x14ac:dyDescent="0.25">
      <c r="A2663" s="4">
        <v>27</v>
      </c>
      <c r="B2663" s="1">
        <v>21.1</v>
      </c>
      <c r="C2663" s="1"/>
      <c r="D2663" s="11"/>
      <c r="E2663">
        <f t="shared" si="56"/>
        <v>3.4971245500000005E-2</v>
      </c>
    </row>
    <row r="2664" spans="1:18" x14ac:dyDescent="0.25">
      <c r="A2664" s="3">
        <v>28</v>
      </c>
      <c r="B2664" s="3">
        <v>45.3</v>
      </c>
      <c r="C2664" s="3">
        <v>19.5</v>
      </c>
      <c r="D2664" s="19"/>
      <c r="E2664">
        <f t="shared" si="56"/>
        <v>0.16119166949999997</v>
      </c>
    </row>
    <row r="2665" spans="1:18" x14ac:dyDescent="0.25">
      <c r="A2665" s="4">
        <v>29</v>
      </c>
      <c r="B2665" s="1">
        <v>35.1</v>
      </c>
      <c r="C2665" s="1"/>
      <c r="D2665" s="11"/>
      <c r="E2665">
        <f t="shared" si="56"/>
        <v>9.677438549999999E-2</v>
      </c>
    </row>
    <row r="2666" spans="1:18" x14ac:dyDescent="0.25">
      <c r="A2666" s="1">
        <v>30</v>
      </c>
      <c r="B2666" s="1">
        <v>41.8</v>
      </c>
      <c r="C2666" s="1"/>
      <c r="D2666" s="11"/>
      <c r="E2666">
        <f t="shared" si="56"/>
        <v>0.13724570199999997</v>
      </c>
    </row>
    <row r="2667" spans="1:18" x14ac:dyDescent="0.25">
      <c r="A2667" s="4">
        <v>31</v>
      </c>
      <c r="B2667" s="1">
        <v>23.3</v>
      </c>
      <c r="C2667" s="1"/>
      <c r="D2667" s="11"/>
      <c r="E2667">
        <f t="shared" si="56"/>
        <v>4.2644009499999996E-2</v>
      </c>
    </row>
    <row r="2668" spans="1:18" x14ac:dyDescent="0.25">
      <c r="A2668" s="1">
        <v>32</v>
      </c>
      <c r="B2668" s="1">
        <v>41.6</v>
      </c>
      <c r="C2668" s="1"/>
      <c r="D2668" s="11"/>
      <c r="E2668">
        <f t="shared" si="56"/>
        <v>0.13593548800000002</v>
      </c>
    </row>
    <row r="2669" spans="1:18" x14ac:dyDescent="0.25">
      <c r="A2669" s="4">
        <v>33</v>
      </c>
      <c r="B2669" s="1">
        <v>23</v>
      </c>
      <c r="C2669" s="1"/>
      <c r="D2669" s="11"/>
      <c r="E2669">
        <f t="shared" si="56"/>
        <v>4.1552949999999998E-2</v>
      </c>
    </row>
    <row r="2671" spans="1:18" ht="15.75" thickBot="1" x14ac:dyDescent="0.3">
      <c r="A2671" s="11" t="s">
        <v>26</v>
      </c>
    </row>
    <row r="2672" spans="1:18" ht="45.75" thickBot="1" x14ac:dyDescent="0.3">
      <c r="A2672" s="5" t="s">
        <v>57</v>
      </c>
      <c r="B2672" s="7" t="s">
        <v>2</v>
      </c>
      <c r="C2672" s="7" t="s">
        <v>16</v>
      </c>
      <c r="D2672" s="11"/>
      <c r="H2672" s="23" t="s">
        <v>59</v>
      </c>
      <c r="I2672" s="23" t="s">
        <v>60</v>
      </c>
      <c r="J2672" s="23" t="s">
        <v>72</v>
      </c>
      <c r="K2672" s="23" t="s">
        <v>64</v>
      </c>
      <c r="L2672" s="23" t="s">
        <v>62</v>
      </c>
      <c r="M2672" s="23" t="s">
        <v>68</v>
      </c>
      <c r="N2672" s="23" t="s">
        <v>63</v>
      </c>
      <c r="O2672" s="23" t="s">
        <v>65</v>
      </c>
      <c r="P2672" s="23" t="s">
        <v>71</v>
      </c>
      <c r="Q2672" s="23" t="s">
        <v>61</v>
      </c>
      <c r="R2672" s="23" t="s">
        <v>75</v>
      </c>
    </row>
    <row r="2673" spans="1:18" x14ac:dyDescent="0.25">
      <c r="A2673" s="4">
        <v>1</v>
      </c>
      <c r="B2673" s="4">
        <v>20</v>
      </c>
      <c r="C2673" s="14"/>
      <c r="D2673" s="11"/>
      <c r="E2673">
        <f t="shared" ref="E2673:E2688" si="57">(3.142*(B2673*B2673))/40000</f>
        <v>3.1419999999999997E-2</v>
      </c>
      <c r="H2673" s="22">
        <f>(C2681+C2684)/2</f>
        <v>16.55</v>
      </c>
      <c r="I2673" s="22">
        <v>6.68</v>
      </c>
      <c r="J2673" s="22">
        <v>1959</v>
      </c>
      <c r="K2673" s="22">
        <f>2020-J2673</f>
        <v>61</v>
      </c>
      <c r="L2673" s="22">
        <f>COUNT(B2673:B2688)</f>
        <v>16</v>
      </c>
      <c r="M2673" s="22">
        <f>SUM(E2673:E2688)</f>
        <v>0.59367068849999993</v>
      </c>
      <c r="N2673" s="22">
        <f>SUM(B2673:B2688)/L2673</f>
        <v>20.40625</v>
      </c>
      <c r="O2673" s="22">
        <f>P2673/L2673</f>
        <v>0.24785751244874996</v>
      </c>
      <c r="P2673" s="22">
        <f>I2673*M2673</f>
        <v>3.9657201991799993</v>
      </c>
      <c r="Q2673" s="22">
        <v>4</v>
      </c>
      <c r="R2673" s="22" t="s">
        <v>90</v>
      </c>
    </row>
    <row r="2674" spans="1:18" x14ac:dyDescent="0.25">
      <c r="A2674" s="1">
        <v>2</v>
      </c>
      <c r="B2674" s="1">
        <v>21.5</v>
      </c>
      <c r="C2674" s="1"/>
      <c r="D2674" s="11"/>
      <c r="E2674">
        <f t="shared" si="57"/>
        <v>3.6309737500000001E-2</v>
      </c>
    </row>
    <row r="2675" spans="1:18" x14ac:dyDescent="0.25">
      <c r="A2675" s="4">
        <v>3</v>
      </c>
      <c r="B2675" s="1">
        <v>11.1</v>
      </c>
      <c r="C2675" s="1"/>
      <c r="D2675" s="11"/>
      <c r="E2675">
        <f t="shared" si="57"/>
        <v>9.6781454999999988E-3</v>
      </c>
    </row>
    <row r="2676" spans="1:18" x14ac:dyDescent="0.25">
      <c r="A2676" s="1">
        <v>4</v>
      </c>
      <c r="B2676" s="1">
        <v>22.2</v>
      </c>
      <c r="C2676" s="1"/>
      <c r="D2676" s="11"/>
      <c r="E2676">
        <f t="shared" si="57"/>
        <v>3.8712581999999995E-2</v>
      </c>
    </row>
    <row r="2677" spans="1:18" x14ac:dyDescent="0.25">
      <c r="A2677" s="4">
        <v>5</v>
      </c>
      <c r="B2677" s="1">
        <v>15.4</v>
      </c>
      <c r="C2677" s="1"/>
      <c r="D2677" s="11"/>
      <c r="E2677">
        <f t="shared" si="57"/>
        <v>1.8628918000000001E-2</v>
      </c>
    </row>
    <row r="2678" spans="1:18" x14ac:dyDescent="0.25">
      <c r="A2678" s="1">
        <v>6</v>
      </c>
      <c r="B2678" s="1">
        <v>15.9</v>
      </c>
      <c r="C2678" s="1"/>
      <c r="D2678" s="11"/>
      <c r="E2678">
        <f t="shared" si="57"/>
        <v>1.98582255E-2</v>
      </c>
    </row>
    <row r="2679" spans="1:18" x14ac:dyDescent="0.25">
      <c r="A2679" s="4">
        <v>7</v>
      </c>
      <c r="B2679" s="1">
        <v>24.6</v>
      </c>
      <c r="C2679" s="1"/>
      <c r="D2679" s="11"/>
      <c r="E2679">
        <f t="shared" si="57"/>
        <v>4.7535318000000007E-2</v>
      </c>
    </row>
    <row r="2680" spans="1:18" x14ac:dyDescent="0.25">
      <c r="A2680" s="1">
        <v>8</v>
      </c>
      <c r="B2680" s="1">
        <v>9.3000000000000007</v>
      </c>
      <c r="C2680" s="1"/>
      <c r="D2680" s="11"/>
      <c r="E2680">
        <f t="shared" si="57"/>
        <v>6.7937895000000012E-3</v>
      </c>
    </row>
    <row r="2681" spans="1:18" x14ac:dyDescent="0.25">
      <c r="A2681" s="12">
        <v>9</v>
      </c>
      <c r="B2681" s="2">
        <v>35.5</v>
      </c>
      <c r="C2681" s="2">
        <v>17.2</v>
      </c>
      <c r="D2681" s="18"/>
      <c r="E2681">
        <f t="shared" si="57"/>
        <v>9.8992637499999994E-2</v>
      </c>
    </row>
    <row r="2682" spans="1:18" x14ac:dyDescent="0.25">
      <c r="A2682" s="1">
        <v>10</v>
      </c>
      <c r="B2682" s="1">
        <v>15.1</v>
      </c>
      <c r="C2682" s="1"/>
      <c r="D2682" s="11"/>
      <c r="E2682">
        <f t="shared" si="57"/>
        <v>1.7910185499999998E-2</v>
      </c>
    </row>
    <row r="2683" spans="1:18" x14ac:dyDescent="0.25">
      <c r="A2683" s="4">
        <v>11</v>
      </c>
      <c r="B2683" s="1">
        <v>12</v>
      </c>
      <c r="C2683" s="1"/>
      <c r="D2683" s="11"/>
      <c r="E2683">
        <f t="shared" si="57"/>
        <v>1.1311199999999999E-2</v>
      </c>
    </row>
    <row r="2684" spans="1:18" x14ac:dyDescent="0.25">
      <c r="A2684" s="3">
        <v>12</v>
      </c>
      <c r="B2684" s="3">
        <v>30.3</v>
      </c>
      <c r="C2684" s="3">
        <v>15.9</v>
      </c>
      <c r="D2684" s="19"/>
      <c r="E2684">
        <f t="shared" si="57"/>
        <v>7.2115969500000002E-2</v>
      </c>
    </row>
    <row r="2685" spans="1:18" x14ac:dyDescent="0.25">
      <c r="A2685" s="4">
        <v>13</v>
      </c>
      <c r="B2685" s="1">
        <v>29</v>
      </c>
      <c r="C2685" s="1"/>
      <c r="D2685" s="11"/>
      <c r="E2685">
        <f t="shared" si="57"/>
        <v>6.6060549999999996E-2</v>
      </c>
    </row>
    <row r="2686" spans="1:18" x14ac:dyDescent="0.25">
      <c r="A2686" s="1">
        <v>14</v>
      </c>
      <c r="B2686" s="1">
        <v>21.4</v>
      </c>
      <c r="C2686" s="1"/>
      <c r="D2686" s="11"/>
      <c r="E2686">
        <f t="shared" si="57"/>
        <v>3.5972757999999994E-2</v>
      </c>
    </row>
    <row r="2687" spans="1:18" x14ac:dyDescent="0.25">
      <c r="A2687" s="4">
        <v>15</v>
      </c>
      <c r="B2687" s="1">
        <v>14</v>
      </c>
      <c r="C2687" s="1"/>
      <c r="D2687" s="11"/>
      <c r="E2687">
        <f t="shared" si="57"/>
        <v>1.5395799999999999E-2</v>
      </c>
    </row>
    <row r="2688" spans="1:18" x14ac:dyDescent="0.25">
      <c r="A2688" s="1">
        <v>16</v>
      </c>
      <c r="B2688" s="1">
        <v>29.2</v>
      </c>
      <c r="C2688" s="1"/>
      <c r="D2688" s="11"/>
      <c r="E2688">
        <f t="shared" si="57"/>
        <v>6.6974871999999991E-2</v>
      </c>
    </row>
    <row r="2690" spans="1:18" ht="15.75" thickBot="1" x14ac:dyDescent="0.3">
      <c r="A2690" s="11" t="s">
        <v>28</v>
      </c>
      <c r="C2690" s="11"/>
      <c r="D2690" s="11"/>
    </row>
    <row r="2691" spans="1:18" ht="45.75" thickBot="1" x14ac:dyDescent="0.3">
      <c r="A2691" s="5" t="s">
        <v>57</v>
      </c>
      <c r="B2691" s="7" t="s">
        <v>2</v>
      </c>
      <c r="C2691" s="6" t="s">
        <v>16</v>
      </c>
      <c r="D2691" s="11"/>
      <c r="H2691" s="23" t="s">
        <v>59</v>
      </c>
      <c r="I2691" s="23" t="s">
        <v>60</v>
      </c>
      <c r="J2691" s="23" t="s">
        <v>72</v>
      </c>
      <c r="K2691" s="23" t="s">
        <v>64</v>
      </c>
      <c r="L2691" s="23" t="s">
        <v>62</v>
      </c>
      <c r="M2691" s="23" t="s">
        <v>68</v>
      </c>
      <c r="N2691" s="23" t="s">
        <v>63</v>
      </c>
      <c r="O2691" s="23" t="s">
        <v>65</v>
      </c>
      <c r="P2691" s="23" t="s">
        <v>71</v>
      </c>
      <c r="Q2691" s="23" t="s">
        <v>61</v>
      </c>
      <c r="R2691" s="23" t="s">
        <v>75</v>
      </c>
    </row>
    <row r="2692" spans="1:18" x14ac:dyDescent="0.25">
      <c r="A2692" s="12">
        <v>8</v>
      </c>
      <c r="B2692" s="12">
        <v>41.4</v>
      </c>
      <c r="C2692" s="12">
        <v>20.5</v>
      </c>
      <c r="D2692" s="18"/>
      <c r="E2692">
        <f t="shared" ref="E2692:E2755" si="58">(3.142*(B2692*B2692))/40000</f>
        <v>0.13463155799999998</v>
      </c>
      <c r="H2692" s="22">
        <f>(C2692+C2693)/2</f>
        <v>20.05</v>
      </c>
      <c r="I2692" s="22">
        <v>8.1300000000000008</v>
      </c>
      <c r="J2692" s="22">
        <v>1959</v>
      </c>
      <c r="K2692" s="22">
        <f>2020-J2692</f>
        <v>61</v>
      </c>
      <c r="L2692" s="22">
        <f>COUNT(B2692:B2725)</f>
        <v>34</v>
      </c>
      <c r="M2692" s="22">
        <f>SUM(E2692:E2725)</f>
        <v>1.6162565824999997</v>
      </c>
      <c r="N2692" s="22">
        <f>SUM(B2692:B2725)/L2692</f>
        <v>23.755882352941185</v>
      </c>
      <c r="O2692" s="22">
        <f>P2692/L2692</f>
        <v>0.38647547105073526</v>
      </c>
      <c r="P2692" s="22">
        <f>I2692*M2692</f>
        <v>13.140166015724999</v>
      </c>
      <c r="Q2692" s="22">
        <v>6</v>
      </c>
      <c r="R2692" s="22" t="s">
        <v>90</v>
      </c>
    </row>
    <row r="2693" spans="1:18" x14ac:dyDescent="0.25">
      <c r="A2693" s="3">
        <v>28</v>
      </c>
      <c r="B2693" s="3">
        <v>32.1</v>
      </c>
      <c r="C2693" s="3">
        <v>19.600000000000001</v>
      </c>
      <c r="D2693" s="19"/>
      <c r="E2693">
        <f t="shared" si="58"/>
        <v>8.0938705499999999E-2</v>
      </c>
    </row>
    <row r="2694" spans="1:18" x14ac:dyDescent="0.25">
      <c r="A2694" s="4">
        <v>17</v>
      </c>
      <c r="B2694" s="1">
        <v>31.8</v>
      </c>
      <c r="C2694" s="1"/>
      <c r="D2694" s="11"/>
      <c r="E2694">
        <f t="shared" si="58"/>
        <v>7.9432902E-2</v>
      </c>
    </row>
    <row r="2695" spans="1:18" x14ac:dyDescent="0.25">
      <c r="A2695" s="1">
        <v>33</v>
      </c>
      <c r="B2695" s="1">
        <v>31.5</v>
      </c>
      <c r="C2695" s="1"/>
      <c r="D2695" s="11"/>
      <c r="E2695">
        <f t="shared" si="58"/>
        <v>7.7941237499999996E-2</v>
      </c>
    </row>
    <row r="2696" spans="1:18" x14ac:dyDescent="0.25">
      <c r="A2696" s="4">
        <v>1</v>
      </c>
      <c r="B2696" s="1">
        <v>29.7</v>
      </c>
      <c r="C2696" s="1"/>
      <c r="D2696" s="11"/>
      <c r="E2696">
        <f t="shared" si="58"/>
        <v>6.9288169499999996E-2</v>
      </c>
    </row>
    <row r="2697" spans="1:18" x14ac:dyDescent="0.25">
      <c r="A2697" s="1">
        <v>3</v>
      </c>
      <c r="B2697" s="1">
        <v>29.5</v>
      </c>
      <c r="C2697" s="1"/>
      <c r="D2697" s="11"/>
      <c r="E2697">
        <f t="shared" si="58"/>
        <v>6.8358137499999999E-2</v>
      </c>
    </row>
    <row r="2698" spans="1:18" x14ac:dyDescent="0.25">
      <c r="A2698" s="4">
        <v>31</v>
      </c>
      <c r="B2698" s="1">
        <v>29.5</v>
      </c>
      <c r="C2698" s="1"/>
      <c r="D2698" s="11"/>
      <c r="E2698">
        <f t="shared" si="58"/>
        <v>6.8358137499999999E-2</v>
      </c>
    </row>
    <row r="2699" spans="1:18" x14ac:dyDescent="0.25">
      <c r="A2699" s="1">
        <v>2</v>
      </c>
      <c r="B2699" s="1">
        <v>28.8</v>
      </c>
      <c r="C2699" s="1"/>
      <c r="D2699" s="11"/>
      <c r="E2699">
        <f t="shared" si="58"/>
        <v>6.5152511999999996E-2</v>
      </c>
    </row>
    <row r="2700" spans="1:18" x14ac:dyDescent="0.25">
      <c r="A2700" s="4">
        <v>5</v>
      </c>
      <c r="B2700" s="1">
        <v>28.3</v>
      </c>
      <c r="C2700" s="1"/>
      <c r="D2700" s="11"/>
      <c r="E2700">
        <f t="shared" si="58"/>
        <v>6.2909909499999986E-2</v>
      </c>
    </row>
    <row r="2701" spans="1:18" x14ac:dyDescent="0.25">
      <c r="A2701" s="1">
        <v>11</v>
      </c>
      <c r="B2701" s="1">
        <v>28.3</v>
      </c>
      <c r="C2701" s="1"/>
      <c r="D2701" s="11"/>
      <c r="E2701">
        <f t="shared" si="58"/>
        <v>6.2909909499999986E-2</v>
      </c>
    </row>
    <row r="2702" spans="1:18" x14ac:dyDescent="0.25">
      <c r="A2702" s="4">
        <v>22</v>
      </c>
      <c r="B2702" s="1">
        <v>28</v>
      </c>
      <c r="C2702" s="1"/>
      <c r="D2702" s="11"/>
      <c r="E2702">
        <f t="shared" si="58"/>
        <v>6.1583199999999998E-2</v>
      </c>
    </row>
    <row r="2703" spans="1:18" x14ac:dyDescent="0.25">
      <c r="A2703" s="1">
        <v>25</v>
      </c>
      <c r="B2703" s="1">
        <v>28</v>
      </c>
      <c r="C2703" s="1"/>
      <c r="D2703" s="11"/>
      <c r="E2703">
        <f t="shared" si="58"/>
        <v>6.1583199999999998E-2</v>
      </c>
    </row>
    <row r="2704" spans="1:18" x14ac:dyDescent="0.25">
      <c r="A2704" s="4">
        <v>9</v>
      </c>
      <c r="B2704" s="1">
        <v>26.8</v>
      </c>
      <c r="C2704" s="1"/>
      <c r="D2704" s="11"/>
      <c r="E2704">
        <f t="shared" si="58"/>
        <v>5.6417751999999995E-2</v>
      </c>
    </row>
    <row r="2705" spans="1:5" x14ac:dyDescent="0.25">
      <c r="A2705" s="1">
        <v>20</v>
      </c>
      <c r="B2705" s="1">
        <v>26.4</v>
      </c>
      <c r="C2705" s="1"/>
      <c r="D2705" s="11"/>
      <c r="E2705">
        <f t="shared" si="58"/>
        <v>5.4746207999999991E-2</v>
      </c>
    </row>
    <row r="2706" spans="1:5" x14ac:dyDescent="0.25">
      <c r="A2706" s="4">
        <v>19</v>
      </c>
      <c r="B2706" s="1">
        <v>25.6</v>
      </c>
      <c r="C2706" s="1"/>
      <c r="D2706" s="11"/>
      <c r="E2706">
        <f t="shared" si="58"/>
        <v>5.1478528000000003E-2</v>
      </c>
    </row>
    <row r="2707" spans="1:5" x14ac:dyDescent="0.25">
      <c r="A2707" s="1">
        <v>30</v>
      </c>
      <c r="B2707" s="1">
        <v>25.2</v>
      </c>
      <c r="C2707" s="1"/>
      <c r="D2707" s="11"/>
      <c r="E2707">
        <f t="shared" si="58"/>
        <v>4.9882391999999991E-2</v>
      </c>
    </row>
    <row r="2708" spans="1:5" x14ac:dyDescent="0.25">
      <c r="A2708" s="4">
        <v>27</v>
      </c>
      <c r="B2708" s="1">
        <v>24.8</v>
      </c>
      <c r="C2708" s="1"/>
      <c r="D2708" s="11"/>
      <c r="E2708">
        <f t="shared" si="58"/>
        <v>4.8311392000000009E-2</v>
      </c>
    </row>
    <row r="2709" spans="1:5" x14ac:dyDescent="0.25">
      <c r="A2709" s="1">
        <v>21</v>
      </c>
      <c r="B2709" s="1">
        <v>24.2</v>
      </c>
      <c r="C2709" s="1"/>
      <c r="D2709" s="11"/>
      <c r="E2709">
        <f t="shared" si="58"/>
        <v>4.6002021999999997E-2</v>
      </c>
    </row>
    <row r="2710" spans="1:5" x14ac:dyDescent="0.25">
      <c r="A2710" s="4">
        <v>7</v>
      </c>
      <c r="B2710" s="1">
        <v>21.7</v>
      </c>
      <c r="C2710" s="1"/>
      <c r="D2710" s="11"/>
      <c r="E2710">
        <f t="shared" si="58"/>
        <v>3.69884095E-2</v>
      </c>
    </row>
    <row r="2711" spans="1:5" x14ac:dyDescent="0.25">
      <c r="A2711" s="1">
        <v>14</v>
      </c>
      <c r="B2711" s="1">
        <v>21</v>
      </c>
      <c r="C2711" s="1"/>
      <c r="D2711" s="11"/>
      <c r="E2711">
        <f t="shared" si="58"/>
        <v>3.4640549999999999E-2</v>
      </c>
    </row>
    <row r="2712" spans="1:5" x14ac:dyDescent="0.25">
      <c r="A2712" s="4">
        <v>12</v>
      </c>
      <c r="B2712" s="1">
        <v>20.8</v>
      </c>
      <c r="C2712" s="1"/>
      <c r="D2712" s="11"/>
      <c r="E2712">
        <f t="shared" si="58"/>
        <v>3.3983872000000005E-2</v>
      </c>
    </row>
    <row r="2713" spans="1:5" x14ac:dyDescent="0.25">
      <c r="A2713" s="1">
        <v>23</v>
      </c>
      <c r="B2713" s="1">
        <v>20.8</v>
      </c>
      <c r="C2713" s="1"/>
      <c r="D2713" s="11"/>
      <c r="E2713">
        <f t="shared" si="58"/>
        <v>3.3983872000000005E-2</v>
      </c>
    </row>
    <row r="2714" spans="1:5" x14ac:dyDescent="0.25">
      <c r="A2714" s="4">
        <v>4</v>
      </c>
      <c r="B2714" s="1">
        <v>20.3</v>
      </c>
      <c r="C2714" s="1"/>
      <c r="D2714" s="11"/>
      <c r="E2714">
        <f t="shared" si="58"/>
        <v>3.2369669500000003E-2</v>
      </c>
    </row>
    <row r="2715" spans="1:5" x14ac:dyDescent="0.25">
      <c r="A2715" s="1">
        <v>6</v>
      </c>
      <c r="B2715" s="1">
        <v>19.600000000000001</v>
      </c>
      <c r="C2715" s="1"/>
      <c r="D2715" s="11"/>
      <c r="E2715">
        <f t="shared" si="58"/>
        <v>3.0175768000000006E-2</v>
      </c>
    </row>
    <row r="2716" spans="1:5" x14ac:dyDescent="0.25">
      <c r="A2716" s="4">
        <v>29</v>
      </c>
      <c r="B2716" s="1">
        <v>19.100000000000001</v>
      </c>
      <c r="C2716" s="1"/>
      <c r="D2716" s="11"/>
      <c r="E2716">
        <f t="shared" si="58"/>
        <v>2.8655825500000003E-2</v>
      </c>
    </row>
    <row r="2717" spans="1:5" x14ac:dyDescent="0.25">
      <c r="A2717" s="1">
        <v>10</v>
      </c>
      <c r="B2717" s="1">
        <v>18.5</v>
      </c>
      <c r="C2717" s="1"/>
      <c r="D2717" s="11"/>
      <c r="E2717">
        <f t="shared" si="58"/>
        <v>2.6883737500000001E-2</v>
      </c>
    </row>
    <row r="2718" spans="1:5" x14ac:dyDescent="0.25">
      <c r="A2718" s="4">
        <v>16</v>
      </c>
      <c r="B2718" s="1">
        <v>18.2</v>
      </c>
      <c r="C2718" s="1"/>
      <c r="D2718" s="11"/>
      <c r="E2718">
        <f t="shared" si="58"/>
        <v>2.6018901999999997E-2</v>
      </c>
    </row>
    <row r="2719" spans="1:5" x14ac:dyDescent="0.25">
      <c r="A2719" s="1">
        <v>26</v>
      </c>
      <c r="B2719" s="1">
        <v>17.7</v>
      </c>
      <c r="C2719" s="1"/>
      <c r="D2719" s="11"/>
      <c r="E2719">
        <f t="shared" si="58"/>
        <v>2.4608929499999998E-2</v>
      </c>
    </row>
    <row r="2720" spans="1:5" x14ac:dyDescent="0.25">
      <c r="A2720" s="4">
        <v>13</v>
      </c>
      <c r="B2720" s="1">
        <v>17.600000000000001</v>
      </c>
      <c r="C2720" s="1"/>
      <c r="D2720" s="11"/>
      <c r="E2720">
        <f t="shared" si="58"/>
        <v>2.4331648000000004E-2</v>
      </c>
    </row>
    <row r="2721" spans="1:18" x14ac:dyDescent="0.25">
      <c r="A2721" s="1">
        <v>32</v>
      </c>
      <c r="B2721" s="1">
        <v>17.2</v>
      </c>
      <c r="C2721" s="1"/>
      <c r="D2721" s="11"/>
      <c r="E2721">
        <f t="shared" si="58"/>
        <v>2.3238231999999998E-2</v>
      </c>
    </row>
    <row r="2722" spans="1:18" x14ac:dyDescent="0.25">
      <c r="A2722" s="4">
        <v>15</v>
      </c>
      <c r="B2722" s="1">
        <v>15.7</v>
      </c>
      <c r="C2722" s="1"/>
      <c r="D2722" s="11"/>
      <c r="E2722">
        <f t="shared" si="58"/>
        <v>1.9361789499999997E-2</v>
      </c>
    </row>
    <row r="2723" spans="1:18" x14ac:dyDescent="0.25">
      <c r="A2723" s="1">
        <v>34</v>
      </c>
      <c r="B2723" s="1">
        <v>13.5</v>
      </c>
      <c r="C2723" s="1"/>
      <c r="D2723" s="11"/>
      <c r="E2723">
        <f t="shared" si="58"/>
        <v>1.43157375E-2</v>
      </c>
    </row>
    <row r="2724" spans="1:18" x14ac:dyDescent="0.25">
      <c r="A2724" s="4">
        <v>24</v>
      </c>
      <c r="B2724" s="1">
        <v>13.4</v>
      </c>
      <c r="C2724" s="1"/>
      <c r="D2724" s="11"/>
      <c r="E2724">
        <f t="shared" si="58"/>
        <v>1.4104437999999999E-2</v>
      </c>
    </row>
    <row r="2725" spans="1:18" x14ac:dyDescent="0.25">
      <c r="A2725" s="1">
        <v>18</v>
      </c>
      <c r="B2725" s="1">
        <v>12.7</v>
      </c>
      <c r="C2725" s="1"/>
      <c r="D2725" s="11"/>
      <c r="E2725">
        <f t="shared" si="58"/>
        <v>1.26693295E-2</v>
      </c>
    </row>
    <row r="2727" spans="1:18" ht="15.75" thickBot="1" x14ac:dyDescent="0.3">
      <c r="A2727" s="11" t="s">
        <v>29</v>
      </c>
      <c r="C2727" s="11"/>
      <c r="D2727" s="11"/>
    </row>
    <row r="2728" spans="1:18" ht="45.75" thickBot="1" x14ac:dyDescent="0.3">
      <c r="A2728" s="5" t="s">
        <v>57</v>
      </c>
      <c r="B2728" s="7" t="s">
        <v>2</v>
      </c>
      <c r="C2728" s="6" t="s">
        <v>16</v>
      </c>
      <c r="D2728" s="11"/>
      <c r="H2728" s="23" t="s">
        <v>59</v>
      </c>
      <c r="I2728" s="23" t="s">
        <v>60</v>
      </c>
      <c r="J2728" s="23" t="s">
        <v>72</v>
      </c>
      <c r="K2728" s="23" t="s">
        <v>64</v>
      </c>
      <c r="L2728" s="23" t="s">
        <v>62</v>
      </c>
      <c r="M2728" s="23" t="s">
        <v>68</v>
      </c>
      <c r="N2728" s="23" t="s">
        <v>63</v>
      </c>
      <c r="O2728" s="23" t="s">
        <v>65</v>
      </c>
      <c r="P2728" s="23" t="s">
        <v>71</v>
      </c>
      <c r="Q2728" s="23" t="s">
        <v>61</v>
      </c>
      <c r="R2728" s="23" t="s">
        <v>75</v>
      </c>
    </row>
    <row r="2729" spans="1:18" x14ac:dyDescent="0.25">
      <c r="A2729" s="4">
        <v>1</v>
      </c>
      <c r="B2729" s="4">
        <v>18.100000000000001</v>
      </c>
      <c r="C2729" s="4"/>
      <c r="D2729" s="11"/>
      <c r="E2729">
        <f t="shared" si="58"/>
        <v>2.5733765500000005E-2</v>
      </c>
      <c r="H2729" s="22">
        <f>(C2730+C2738)/2</f>
        <v>19.05</v>
      </c>
      <c r="I2729" s="22">
        <v>7.75</v>
      </c>
      <c r="J2729" s="22">
        <v>1957</v>
      </c>
      <c r="K2729" s="22">
        <f>2020-J2729</f>
        <v>63</v>
      </c>
      <c r="L2729" s="22">
        <f>COUNT(B2729:B2756)</f>
        <v>28</v>
      </c>
      <c r="M2729" s="22">
        <f>SUM(E2729:E2756)</f>
        <v>0.97352592050000009</v>
      </c>
      <c r="N2729" s="22">
        <f>SUM(B2729:B2756)/L2729</f>
        <v>20.625</v>
      </c>
      <c r="O2729" s="22">
        <f>P2729/L2729</f>
        <v>0.26945806728125005</v>
      </c>
      <c r="P2729" s="22">
        <f>I2729*M2729</f>
        <v>7.5448258838750011</v>
      </c>
      <c r="Q2729" s="22">
        <v>6</v>
      </c>
      <c r="R2729" s="22" t="s">
        <v>90</v>
      </c>
    </row>
    <row r="2730" spans="1:18" x14ac:dyDescent="0.25">
      <c r="A2730" s="3">
        <v>2</v>
      </c>
      <c r="B2730" s="3">
        <v>26.7</v>
      </c>
      <c r="C2730" s="3">
        <v>15.6</v>
      </c>
      <c r="D2730" s="19"/>
      <c r="E2730">
        <f t="shared" si="58"/>
        <v>5.5997509500000001E-2</v>
      </c>
    </row>
    <row r="2731" spans="1:18" x14ac:dyDescent="0.25">
      <c r="A2731" s="4">
        <v>3</v>
      </c>
      <c r="B2731" s="1">
        <v>21</v>
      </c>
      <c r="C2731" s="1"/>
      <c r="D2731" s="11"/>
      <c r="E2731">
        <f t="shared" si="58"/>
        <v>3.4640549999999999E-2</v>
      </c>
    </row>
    <row r="2732" spans="1:18" x14ac:dyDescent="0.25">
      <c r="A2732" s="1">
        <v>4</v>
      </c>
      <c r="B2732" s="1">
        <v>19</v>
      </c>
      <c r="C2732" s="1"/>
      <c r="D2732" s="11"/>
      <c r="E2732">
        <f t="shared" si="58"/>
        <v>2.8356549999999998E-2</v>
      </c>
    </row>
    <row r="2733" spans="1:18" x14ac:dyDescent="0.25">
      <c r="A2733" s="4">
        <v>5</v>
      </c>
      <c r="B2733" s="1">
        <v>22.6</v>
      </c>
      <c r="C2733" s="1"/>
      <c r="D2733" s="11"/>
      <c r="E2733">
        <f t="shared" si="58"/>
        <v>4.0120198000000003E-2</v>
      </c>
    </row>
    <row r="2734" spans="1:18" x14ac:dyDescent="0.25">
      <c r="A2734" s="1">
        <v>6</v>
      </c>
      <c r="B2734" s="1">
        <v>20.5</v>
      </c>
      <c r="C2734" s="1"/>
      <c r="D2734" s="11"/>
      <c r="E2734">
        <f t="shared" si="58"/>
        <v>3.3010637500000002E-2</v>
      </c>
    </row>
    <row r="2735" spans="1:18" x14ac:dyDescent="0.25">
      <c r="A2735" s="4">
        <v>7</v>
      </c>
      <c r="B2735" s="1">
        <v>14.3</v>
      </c>
      <c r="C2735" s="1"/>
      <c r="D2735" s="11"/>
      <c r="E2735">
        <f t="shared" si="58"/>
        <v>1.6062689499999998E-2</v>
      </c>
    </row>
    <row r="2736" spans="1:18" x14ac:dyDescent="0.25">
      <c r="A2736" s="1">
        <v>8</v>
      </c>
      <c r="B2736" s="1">
        <v>13.2</v>
      </c>
      <c r="C2736" s="1"/>
      <c r="D2736" s="11"/>
      <c r="E2736">
        <f t="shared" si="58"/>
        <v>1.3686551999999998E-2</v>
      </c>
    </row>
    <row r="2737" spans="1:5" x14ac:dyDescent="0.25">
      <c r="A2737" s="4">
        <v>9</v>
      </c>
      <c r="B2737" s="1">
        <v>12.8</v>
      </c>
      <c r="C2737" s="1"/>
      <c r="D2737" s="11"/>
      <c r="E2737">
        <f t="shared" si="58"/>
        <v>1.2869632000000001E-2</v>
      </c>
    </row>
    <row r="2738" spans="1:5" x14ac:dyDescent="0.25">
      <c r="A2738" s="2">
        <v>10</v>
      </c>
      <c r="B2738" s="2">
        <v>28.3</v>
      </c>
      <c r="C2738" s="2">
        <v>22.5</v>
      </c>
      <c r="D2738" s="18"/>
      <c r="E2738">
        <f t="shared" si="58"/>
        <v>6.2909909499999986E-2</v>
      </c>
    </row>
    <row r="2739" spans="1:5" x14ac:dyDescent="0.25">
      <c r="A2739" s="4">
        <v>11</v>
      </c>
      <c r="B2739" s="1">
        <v>13.2</v>
      </c>
      <c r="C2739" s="1"/>
      <c r="D2739" s="11"/>
      <c r="E2739">
        <f t="shared" si="58"/>
        <v>1.3686551999999998E-2</v>
      </c>
    </row>
    <row r="2740" spans="1:5" x14ac:dyDescent="0.25">
      <c r="A2740" s="1">
        <v>12</v>
      </c>
      <c r="B2740" s="1">
        <v>20.5</v>
      </c>
      <c r="C2740" s="1"/>
      <c r="D2740" s="11"/>
      <c r="E2740">
        <f t="shared" si="58"/>
        <v>3.3010637500000002E-2</v>
      </c>
    </row>
    <row r="2741" spans="1:5" x14ac:dyDescent="0.25">
      <c r="A2741" s="4">
        <v>13</v>
      </c>
      <c r="B2741" s="1">
        <v>24.2</v>
      </c>
      <c r="C2741" s="1"/>
      <c r="D2741" s="11"/>
      <c r="E2741">
        <f t="shared" si="58"/>
        <v>4.6002021999999997E-2</v>
      </c>
    </row>
    <row r="2742" spans="1:5" x14ac:dyDescent="0.25">
      <c r="A2742" s="1">
        <v>14</v>
      </c>
      <c r="B2742" s="1">
        <v>25.2</v>
      </c>
      <c r="C2742" s="1"/>
      <c r="D2742" s="11"/>
      <c r="E2742">
        <f t="shared" si="58"/>
        <v>4.9882391999999991E-2</v>
      </c>
    </row>
    <row r="2743" spans="1:5" x14ac:dyDescent="0.25">
      <c r="A2743" s="4">
        <v>15</v>
      </c>
      <c r="B2743" s="1">
        <v>23.6</v>
      </c>
      <c r="C2743" s="1"/>
      <c r="D2743" s="11"/>
      <c r="E2743">
        <f t="shared" si="58"/>
        <v>4.3749207999999998E-2</v>
      </c>
    </row>
    <row r="2744" spans="1:5" x14ac:dyDescent="0.25">
      <c r="A2744" s="1">
        <v>16</v>
      </c>
      <c r="B2744" s="1">
        <v>25.8</v>
      </c>
      <c r="C2744" s="1"/>
      <c r="D2744" s="11"/>
      <c r="E2744">
        <f t="shared" si="58"/>
        <v>5.2286022000000001E-2</v>
      </c>
    </row>
    <row r="2745" spans="1:5" x14ac:dyDescent="0.25">
      <c r="A2745" s="4">
        <v>17</v>
      </c>
      <c r="B2745" s="1">
        <v>18</v>
      </c>
      <c r="C2745" s="1"/>
      <c r="D2745" s="11"/>
      <c r="E2745">
        <f t="shared" si="58"/>
        <v>2.5450199999999999E-2</v>
      </c>
    </row>
    <row r="2746" spans="1:5" x14ac:dyDescent="0.25">
      <c r="A2746" s="1">
        <v>18</v>
      </c>
      <c r="B2746" s="1">
        <v>23.2</v>
      </c>
      <c r="C2746" s="1"/>
      <c r="D2746" s="11"/>
      <c r="E2746">
        <f t="shared" si="58"/>
        <v>4.2278751999999996E-2</v>
      </c>
    </row>
    <row r="2747" spans="1:5" x14ac:dyDescent="0.25">
      <c r="A2747" s="4">
        <v>19</v>
      </c>
      <c r="B2747" s="1">
        <v>26.2</v>
      </c>
      <c r="C2747" s="1"/>
      <c r="D2747" s="11"/>
      <c r="E2747">
        <f t="shared" si="58"/>
        <v>5.3919861999999992E-2</v>
      </c>
    </row>
    <row r="2748" spans="1:5" x14ac:dyDescent="0.25">
      <c r="A2748" s="1">
        <v>20</v>
      </c>
      <c r="B2748" s="1">
        <v>21.2</v>
      </c>
      <c r="C2748" s="1"/>
      <c r="D2748" s="11"/>
      <c r="E2748">
        <f t="shared" si="58"/>
        <v>3.5303512000000002E-2</v>
      </c>
    </row>
    <row r="2749" spans="1:5" x14ac:dyDescent="0.25">
      <c r="A2749" s="4">
        <v>21</v>
      </c>
      <c r="B2749" s="1">
        <v>20.399999999999999</v>
      </c>
      <c r="C2749" s="1"/>
      <c r="D2749" s="11"/>
      <c r="E2749">
        <f t="shared" si="58"/>
        <v>3.2689367999999996E-2</v>
      </c>
    </row>
    <row r="2750" spans="1:5" x14ac:dyDescent="0.25">
      <c r="A2750" s="1">
        <v>22</v>
      </c>
      <c r="B2750" s="1">
        <v>17.399999999999999</v>
      </c>
      <c r="C2750" s="1"/>
      <c r="D2750" s="11"/>
      <c r="E2750">
        <f t="shared" si="58"/>
        <v>2.3781797999999996E-2</v>
      </c>
    </row>
    <row r="2751" spans="1:5" x14ac:dyDescent="0.25">
      <c r="A2751" s="4">
        <v>23</v>
      </c>
      <c r="B2751" s="1">
        <v>18</v>
      </c>
      <c r="C2751" s="1"/>
      <c r="D2751" s="11"/>
      <c r="E2751">
        <f t="shared" si="58"/>
        <v>2.5450199999999999E-2</v>
      </c>
    </row>
    <row r="2752" spans="1:5" x14ac:dyDescent="0.25">
      <c r="A2752" s="1">
        <v>24</v>
      </c>
      <c r="B2752" s="1">
        <v>19.3</v>
      </c>
      <c r="C2752" s="1"/>
      <c r="D2752" s="11"/>
      <c r="E2752">
        <f t="shared" si="58"/>
        <v>2.9259089499999998E-2</v>
      </c>
    </row>
    <row r="2753" spans="1:18" x14ac:dyDescent="0.25">
      <c r="A2753" s="4">
        <v>25</v>
      </c>
      <c r="B2753" s="1">
        <v>18.2</v>
      </c>
      <c r="C2753" s="1"/>
      <c r="D2753" s="11"/>
      <c r="E2753">
        <f t="shared" si="58"/>
        <v>2.6018901999999997E-2</v>
      </c>
    </row>
    <row r="2754" spans="1:18" x14ac:dyDescent="0.25">
      <c r="A2754" s="1">
        <v>26</v>
      </c>
      <c r="B2754" s="1">
        <v>22.2</v>
      </c>
      <c r="C2754" s="1"/>
      <c r="D2754" s="11"/>
      <c r="E2754">
        <f t="shared" si="58"/>
        <v>3.8712581999999995E-2</v>
      </c>
    </row>
    <row r="2755" spans="1:18" x14ac:dyDescent="0.25">
      <c r="A2755" s="4">
        <v>27</v>
      </c>
      <c r="B2755" s="1">
        <v>25</v>
      </c>
      <c r="C2755" s="1"/>
      <c r="D2755" s="11"/>
      <c r="E2755">
        <f t="shared" si="58"/>
        <v>4.9093749999999999E-2</v>
      </c>
    </row>
    <row r="2756" spans="1:18" x14ac:dyDescent="0.25">
      <c r="A2756" s="1">
        <v>28</v>
      </c>
      <c r="B2756" s="1">
        <v>19.399999999999999</v>
      </c>
      <c r="C2756" s="1"/>
      <c r="D2756" s="11"/>
      <c r="E2756">
        <f t="shared" ref="E2756" si="59">(3.142*(B2756*B2756))/40000</f>
        <v>2.9563077999999996E-2</v>
      </c>
    </row>
    <row r="2758" spans="1:18" ht="15.75" thickBot="1" x14ac:dyDescent="0.3">
      <c r="A2758" s="11" t="s">
        <v>30</v>
      </c>
      <c r="C2758" s="11"/>
      <c r="D2758" s="11"/>
    </row>
    <row r="2759" spans="1:18" ht="45.75" thickBot="1" x14ac:dyDescent="0.3">
      <c r="A2759" s="5" t="s">
        <v>57</v>
      </c>
      <c r="B2759" s="7" t="s">
        <v>2</v>
      </c>
      <c r="C2759" s="6" t="s">
        <v>16</v>
      </c>
      <c r="D2759" s="11"/>
      <c r="H2759" s="23" t="s">
        <v>59</v>
      </c>
      <c r="I2759" s="23" t="s">
        <v>60</v>
      </c>
      <c r="J2759" s="23" t="s">
        <v>72</v>
      </c>
      <c r="K2759" s="23" t="s">
        <v>64</v>
      </c>
      <c r="L2759" s="23" t="s">
        <v>62</v>
      </c>
      <c r="M2759" s="23" t="s">
        <v>68</v>
      </c>
      <c r="N2759" s="23" t="s">
        <v>63</v>
      </c>
      <c r="O2759" s="23" t="s">
        <v>65</v>
      </c>
      <c r="P2759" s="23" t="s">
        <v>71</v>
      </c>
      <c r="Q2759" s="23" t="s">
        <v>61</v>
      </c>
      <c r="R2759" s="23" t="s">
        <v>75</v>
      </c>
    </row>
    <row r="2760" spans="1:18" x14ac:dyDescent="0.25">
      <c r="A2760" s="4">
        <v>1</v>
      </c>
      <c r="B2760" s="4">
        <v>21.3</v>
      </c>
      <c r="C2760" s="4"/>
      <c r="D2760" s="11"/>
      <c r="E2760">
        <f t="shared" ref="E2760:E2823" si="60">(3.142*(B2760*B2760))/40000</f>
        <v>3.5637349500000005E-2</v>
      </c>
      <c r="H2760" s="22">
        <f>(C2762+C2819)/2</f>
        <v>18.100000000000001</v>
      </c>
      <c r="I2760" s="22">
        <v>7.34</v>
      </c>
      <c r="J2760" s="22">
        <v>1957</v>
      </c>
      <c r="K2760" s="22">
        <f>2020-J2760</f>
        <v>63</v>
      </c>
      <c r="L2760" s="22">
        <f>COUNT(B2760:B2829)</f>
        <v>70</v>
      </c>
      <c r="M2760" s="22">
        <f>SUM(E2760:E2829)</f>
        <v>2.3630746349999994</v>
      </c>
      <c r="N2760" s="22">
        <f>SUM(B2760:B2829)/L2760</f>
        <v>20.05142857142858</v>
      </c>
      <c r="O2760" s="22">
        <f>P2760/L2760</f>
        <v>0.24778525458428566</v>
      </c>
      <c r="P2760" s="22">
        <f>I2760*M2760</f>
        <v>17.344967820899996</v>
      </c>
      <c r="Q2760" s="22">
        <v>4</v>
      </c>
      <c r="R2760" s="22" t="s">
        <v>90</v>
      </c>
    </row>
    <row r="2761" spans="1:18" x14ac:dyDescent="0.25">
      <c r="A2761" s="1">
        <v>2</v>
      </c>
      <c r="B2761" s="1">
        <v>14.8</v>
      </c>
      <c r="C2761" s="1"/>
      <c r="D2761" s="11"/>
      <c r="E2761">
        <f t="shared" si="60"/>
        <v>1.7205592000000002E-2</v>
      </c>
    </row>
    <row r="2762" spans="1:18" x14ac:dyDescent="0.25">
      <c r="A2762" s="13">
        <v>3</v>
      </c>
      <c r="B2762" s="3">
        <v>30.2</v>
      </c>
      <c r="C2762" s="3">
        <v>18.3</v>
      </c>
      <c r="D2762" s="19"/>
      <c r="E2762">
        <f t="shared" si="60"/>
        <v>7.1640741999999993E-2</v>
      </c>
    </row>
    <row r="2763" spans="1:18" x14ac:dyDescent="0.25">
      <c r="A2763" s="1">
        <v>4</v>
      </c>
      <c r="B2763" s="1">
        <v>13.2</v>
      </c>
      <c r="C2763" s="1"/>
      <c r="D2763" s="11"/>
      <c r="E2763">
        <f t="shared" si="60"/>
        <v>1.3686551999999998E-2</v>
      </c>
    </row>
    <row r="2764" spans="1:18" x14ac:dyDescent="0.25">
      <c r="A2764" s="4">
        <v>5</v>
      </c>
      <c r="B2764" s="1">
        <v>20</v>
      </c>
      <c r="C2764" s="1"/>
      <c r="D2764" s="11"/>
      <c r="E2764">
        <f t="shared" si="60"/>
        <v>3.1419999999999997E-2</v>
      </c>
    </row>
    <row r="2765" spans="1:18" x14ac:dyDescent="0.25">
      <c r="A2765" s="1">
        <v>6</v>
      </c>
      <c r="B2765" s="1">
        <v>11.4</v>
      </c>
      <c r="C2765" s="1"/>
      <c r="D2765" s="11"/>
      <c r="E2765">
        <f t="shared" si="60"/>
        <v>1.0208357999999999E-2</v>
      </c>
    </row>
    <row r="2766" spans="1:18" x14ac:dyDescent="0.25">
      <c r="A2766" s="4">
        <v>7</v>
      </c>
      <c r="B2766" s="1">
        <v>16.5</v>
      </c>
      <c r="C2766" s="1"/>
      <c r="D2766" s="11"/>
      <c r="E2766">
        <f t="shared" si="60"/>
        <v>2.1385237500000001E-2</v>
      </c>
    </row>
    <row r="2767" spans="1:18" x14ac:dyDescent="0.25">
      <c r="A2767" s="1">
        <v>8</v>
      </c>
      <c r="B2767" s="1">
        <v>28.7</v>
      </c>
      <c r="C2767" s="1"/>
      <c r="D2767" s="11"/>
      <c r="E2767">
        <f t="shared" si="60"/>
        <v>6.4700849499999991E-2</v>
      </c>
    </row>
    <row r="2768" spans="1:18" x14ac:dyDescent="0.25">
      <c r="A2768" s="4">
        <v>9</v>
      </c>
      <c r="B2768" s="1">
        <v>24.2</v>
      </c>
      <c r="C2768" s="1"/>
      <c r="D2768" s="11"/>
      <c r="E2768">
        <f t="shared" si="60"/>
        <v>4.6002021999999997E-2</v>
      </c>
    </row>
    <row r="2769" spans="1:5" x14ac:dyDescent="0.25">
      <c r="A2769" s="1">
        <v>10</v>
      </c>
      <c r="B2769" s="1">
        <v>9.3000000000000007</v>
      </c>
      <c r="C2769" s="1"/>
      <c r="D2769" s="11"/>
      <c r="E2769">
        <f t="shared" si="60"/>
        <v>6.7937895000000012E-3</v>
      </c>
    </row>
    <row r="2770" spans="1:5" x14ac:dyDescent="0.25">
      <c r="A2770" s="4">
        <v>11</v>
      </c>
      <c r="B2770" s="1">
        <v>18.600000000000001</v>
      </c>
      <c r="C2770" s="1"/>
      <c r="D2770" s="11"/>
      <c r="E2770">
        <f t="shared" si="60"/>
        <v>2.7175158000000005E-2</v>
      </c>
    </row>
    <row r="2771" spans="1:5" x14ac:dyDescent="0.25">
      <c r="A2771" s="1">
        <v>12</v>
      </c>
      <c r="B2771" s="1">
        <v>16.7</v>
      </c>
      <c r="C2771" s="1"/>
      <c r="D2771" s="11"/>
      <c r="E2771">
        <f t="shared" si="60"/>
        <v>2.1906809499999996E-2</v>
      </c>
    </row>
    <row r="2772" spans="1:5" x14ac:dyDescent="0.25">
      <c r="A2772" s="4">
        <v>13</v>
      </c>
      <c r="B2772" s="1">
        <v>26.1</v>
      </c>
      <c r="C2772" s="1"/>
      <c r="D2772" s="11"/>
      <c r="E2772">
        <f t="shared" si="60"/>
        <v>5.3509045500000005E-2</v>
      </c>
    </row>
    <row r="2773" spans="1:5" x14ac:dyDescent="0.25">
      <c r="A2773" s="1">
        <v>14</v>
      </c>
      <c r="B2773" s="1">
        <v>24.2</v>
      </c>
      <c r="C2773" s="1"/>
      <c r="D2773" s="11"/>
      <c r="E2773">
        <f t="shared" si="60"/>
        <v>4.6002021999999997E-2</v>
      </c>
    </row>
    <row r="2774" spans="1:5" x14ac:dyDescent="0.25">
      <c r="A2774" s="4">
        <v>15</v>
      </c>
      <c r="B2774" s="1">
        <v>23.8</v>
      </c>
      <c r="C2774" s="1"/>
      <c r="D2774" s="11"/>
      <c r="E2774">
        <f t="shared" si="60"/>
        <v>4.4493862000000002E-2</v>
      </c>
    </row>
    <row r="2775" spans="1:5" x14ac:dyDescent="0.25">
      <c r="A2775" s="1">
        <v>16</v>
      </c>
      <c r="B2775" s="1">
        <v>18.7</v>
      </c>
      <c r="C2775" s="1"/>
      <c r="D2775" s="11"/>
      <c r="E2775">
        <f t="shared" si="60"/>
        <v>2.7468149499999997E-2</v>
      </c>
    </row>
    <row r="2776" spans="1:5" x14ac:dyDescent="0.25">
      <c r="A2776" s="4">
        <v>17</v>
      </c>
      <c r="B2776" s="1">
        <v>25.1</v>
      </c>
      <c r="C2776" s="1"/>
      <c r="D2776" s="11"/>
      <c r="E2776">
        <f t="shared" si="60"/>
        <v>4.9487285500000006E-2</v>
      </c>
    </row>
    <row r="2777" spans="1:5" x14ac:dyDescent="0.25">
      <c r="A2777" s="1">
        <v>18</v>
      </c>
      <c r="B2777" s="1">
        <v>15.2</v>
      </c>
      <c r="C2777" s="1"/>
      <c r="D2777" s="11"/>
      <c r="E2777">
        <f t="shared" si="60"/>
        <v>1.8148192E-2</v>
      </c>
    </row>
    <row r="2778" spans="1:5" x14ac:dyDescent="0.25">
      <c r="A2778" s="4">
        <v>19</v>
      </c>
      <c r="B2778" s="1">
        <v>14.7</v>
      </c>
      <c r="C2778" s="1"/>
      <c r="D2778" s="11"/>
      <c r="E2778">
        <f t="shared" si="60"/>
        <v>1.6973869499999999E-2</v>
      </c>
    </row>
    <row r="2779" spans="1:5" x14ac:dyDescent="0.25">
      <c r="A2779" s="1">
        <v>20</v>
      </c>
      <c r="B2779" s="1">
        <v>19.5</v>
      </c>
      <c r="C2779" s="1"/>
      <c r="D2779" s="11"/>
      <c r="E2779">
        <f t="shared" si="60"/>
        <v>2.98686375E-2</v>
      </c>
    </row>
    <row r="2780" spans="1:5" x14ac:dyDescent="0.25">
      <c r="A2780" s="4">
        <v>21</v>
      </c>
      <c r="B2780" s="1">
        <v>23.6</v>
      </c>
      <c r="C2780" s="1"/>
      <c r="D2780" s="11"/>
      <c r="E2780">
        <f t="shared" si="60"/>
        <v>4.3749207999999998E-2</v>
      </c>
    </row>
    <row r="2781" spans="1:5" x14ac:dyDescent="0.25">
      <c r="A2781" s="1">
        <v>22</v>
      </c>
      <c r="B2781" s="1">
        <v>11</v>
      </c>
      <c r="C2781" s="1"/>
      <c r="D2781" s="11"/>
      <c r="E2781">
        <f t="shared" si="60"/>
        <v>9.5045500000000005E-3</v>
      </c>
    </row>
    <row r="2782" spans="1:5" x14ac:dyDescent="0.25">
      <c r="A2782" s="4">
        <v>23</v>
      </c>
      <c r="B2782" s="1">
        <v>19.100000000000001</v>
      </c>
      <c r="C2782" s="1"/>
      <c r="D2782" s="11"/>
      <c r="E2782">
        <f t="shared" si="60"/>
        <v>2.8655825500000003E-2</v>
      </c>
    </row>
    <row r="2783" spans="1:5" x14ac:dyDescent="0.25">
      <c r="A2783" s="1">
        <v>24</v>
      </c>
      <c r="B2783" s="1">
        <v>24.3</v>
      </c>
      <c r="C2783" s="1"/>
      <c r="D2783" s="11"/>
      <c r="E2783">
        <f t="shared" si="60"/>
        <v>4.6382989499999999E-2</v>
      </c>
    </row>
    <row r="2784" spans="1:5" x14ac:dyDescent="0.25">
      <c r="A2784" s="4">
        <v>25</v>
      </c>
      <c r="B2784" s="1">
        <v>24.1</v>
      </c>
      <c r="C2784" s="1"/>
      <c r="D2784" s="11"/>
      <c r="E2784">
        <f t="shared" si="60"/>
        <v>4.5622625500000007E-2</v>
      </c>
    </row>
    <row r="2785" spans="1:5" x14ac:dyDescent="0.25">
      <c r="A2785" s="1">
        <v>26</v>
      </c>
      <c r="B2785" s="1">
        <v>24.5</v>
      </c>
      <c r="C2785" s="1"/>
      <c r="D2785" s="11"/>
      <c r="E2785">
        <f t="shared" si="60"/>
        <v>4.7149637500000001E-2</v>
      </c>
    </row>
    <row r="2786" spans="1:5" x14ac:dyDescent="0.25">
      <c r="A2786" s="4">
        <v>27</v>
      </c>
      <c r="B2786" s="1">
        <v>26.2</v>
      </c>
      <c r="C2786" s="1"/>
      <c r="D2786" s="11"/>
      <c r="E2786">
        <f t="shared" si="60"/>
        <v>5.3919861999999992E-2</v>
      </c>
    </row>
    <row r="2787" spans="1:5" x14ac:dyDescent="0.25">
      <c r="A2787" s="1">
        <v>28</v>
      </c>
      <c r="B2787" s="1">
        <v>24.8</v>
      </c>
      <c r="C2787" s="1"/>
      <c r="D2787" s="11"/>
      <c r="E2787">
        <f t="shared" si="60"/>
        <v>4.8311392000000009E-2</v>
      </c>
    </row>
    <row r="2788" spans="1:5" x14ac:dyDescent="0.25">
      <c r="A2788" s="4">
        <v>29</v>
      </c>
      <c r="B2788" s="1">
        <v>29</v>
      </c>
      <c r="C2788" s="1"/>
      <c r="D2788" s="11"/>
      <c r="E2788">
        <f t="shared" si="60"/>
        <v>6.6060549999999996E-2</v>
      </c>
    </row>
    <row r="2789" spans="1:5" x14ac:dyDescent="0.25">
      <c r="A2789" s="1">
        <v>30</v>
      </c>
      <c r="B2789" s="1">
        <v>22.6</v>
      </c>
      <c r="C2789" s="1"/>
      <c r="D2789" s="11"/>
      <c r="E2789">
        <f t="shared" si="60"/>
        <v>4.0120198000000003E-2</v>
      </c>
    </row>
    <row r="2790" spans="1:5" x14ac:dyDescent="0.25">
      <c r="A2790" s="4">
        <v>31</v>
      </c>
      <c r="B2790" s="1">
        <v>26</v>
      </c>
      <c r="C2790" s="1"/>
      <c r="D2790" s="11"/>
      <c r="E2790">
        <f t="shared" si="60"/>
        <v>5.3099799999999996E-2</v>
      </c>
    </row>
    <row r="2791" spans="1:5" x14ac:dyDescent="0.25">
      <c r="A2791" s="1">
        <v>32</v>
      </c>
      <c r="B2791" s="1">
        <v>21.6</v>
      </c>
      <c r="C2791" s="1"/>
      <c r="D2791" s="11"/>
      <c r="E2791">
        <f t="shared" si="60"/>
        <v>3.6648288000000001E-2</v>
      </c>
    </row>
    <row r="2792" spans="1:5" x14ac:dyDescent="0.25">
      <c r="A2792" s="4">
        <v>33</v>
      </c>
      <c r="B2792" s="1">
        <v>21.1</v>
      </c>
      <c r="C2792" s="1"/>
      <c r="D2792" s="11"/>
      <c r="E2792">
        <f t="shared" si="60"/>
        <v>3.4971245500000005E-2</v>
      </c>
    </row>
    <row r="2793" spans="1:5" x14ac:dyDescent="0.25">
      <c r="A2793" s="1">
        <v>34</v>
      </c>
      <c r="B2793" s="1">
        <v>11.2</v>
      </c>
      <c r="C2793" s="1"/>
      <c r="D2793" s="11"/>
      <c r="E2793">
        <f t="shared" si="60"/>
        <v>9.8533119999999978E-3</v>
      </c>
    </row>
    <row r="2794" spans="1:5" x14ac:dyDescent="0.25">
      <c r="A2794" s="4">
        <v>35</v>
      </c>
      <c r="B2794" s="1">
        <v>9</v>
      </c>
      <c r="C2794" s="1"/>
      <c r="D2794" s="11"/>
      <c r="E2794">
        <f t="shared" si="60"/>
        <v>6.3625499999999998E-3</v>
      </c>
    </row>
    <row r="2795" spans="1:5" x14ac:dyDescent="0.25">
      <c r="A2795" s="1">
        <v>36</v>
      </c>
      <c r="B2795" s="1">
        <v>20</v>
      </c>
      <c r="C2795" s="1"/>
      <c r="D2795" s="11"/>
      <c r="E2795">
        <f t="shared" si="60"/>
        <v>3.1419999999999997E-2</v>
      </c>
    </row>
    <row r="2796" spans="1:5" x14ac:dyDescent="0.25">
      <c r="A2796" s="4">
        <v>37</v>
      </c>
      <c r="B2796" s="1">
        <v>14.9</v>
      </c>
      <c r="C2796" s="1"/>
      <c r="D2796" s="11"/>
      <c r="E2796">
        <f t="shared" si="60"/>
        <v>1.7438885500000001E-2</v>
      </c>
    </row>
    <row r="2797" spans="1:5" x14ac:dyDescent="0.25">
      <c r="A2797" s="1">
        <v>38</v>
      </c>
      <c r="B2797" s="1">
        <v>16.899999999999999</v>
      </c>
      <c r="C2797" s="1"/>
      <c r="D2797" s="11"/>
      <c r="E2797">
        <f t="shared" si="60"/>
        <v>2.2434665499999996E-2</v>
      </c>
    </row>
    <row r="2798" spans="1:5" x14ac:dyDescent="0.25">
      <c r="A2798" s="4">
        <v>39</v>
      </c>
      <c r="B2798" s="1">
        <v>13.5</v>
      </c>
      <c r="C2798" s="1"/>
      <c r="D2798" s="11"/>
      <c r="E2798">
        <f t="shared" si="60"/>
        <v>1.43157375E-2</v>
      </c>
    </row>
    <row r="2799" spans="1:5" x14ac:dyDescent="0.25">
      <c r="A2799" s="1">
        <v>40</v>
      </c>
      <c r="B2799" s="1">
        <v>17.2</v>
      </c>
      <c r="C2799" s="1"/>
      <c r="D2799" s="11"/>
      <c r="E2799">
        <f t="shared" si="60"/>
        <v>2.3238231999999998E-2</v>
      </c>
    </row>
    <row r="2800" spans="1:5" x14ac:dyDescent="0.25">
      <c r="A2800" s="4">
        <v>41</v>
      </c>
      <c r="B2800" s="1">
        <v>24</v>
      </c>
      <c r="C2800" s="1"/>
      <c r="D2800" s="11"/>
      <c r="E2800">
        <f t="shared" si="60"/>
        <v>4.5244799999999995E-2</v>
      </c>
    </row>
    <row r="2801" spans="1:5" x14ac:dyDescent="0.25">
      <c r="A2801" s="1">
        <v>42</v>
      </c>
      <c r="B2801" s="1">
        <v>23.8</v>
      </c>
      <c r="C2801" s="1"/>
      <c r="D2801" s="11"/>
      <c r="E2801">
        <f t="shared" si="60"/>
        <v>4.4493862000000002E-2</v>
      </c>
    </row>
    <row r="2802" spans="1:5" x14ac:dyDescent="0.25">
      <c r="A2802" s="4">
        <v>43</v>
      </c>
      <c r="B2802" s="1">
        <v>21.6</v>
      </c>
      <c r="C2802" s="1"/>
      <c r="D2802" s="11"/>
      <c r="E2802">
        <f t="shared" si="60"/>
        <v>3.6648288000000001E-2</v>
      </c>
    </row>
    <row r="2803" spans="1:5" x14ac:dyDescent="0.25">
      <c r="A2803" s="1">
        <v>44</v>
      </c>
      <c r="B2803" s="1">
        <v>21.7</v>
      </c>
      <c r="C2803" s="1"/>
      <c r="D2803" s="11"/>
      <c r="E2803">
        <f t="shared" si="60"/>
        <v>3.69884095E-2</v>
      </c>
    </row>
    <row r="2804" spans="1:5" x14ac:dyDescent="0.25">
      <c r="A2804" s="4">
        <v>45</v>
      </c>
      <c r="B2804" s="1">
        <v>22.5</v>
      </c>
      <c r="C2804" s="1"/>
      <c r="D2804" s="11"/>
      <c r="E2804">
        <f t="shared" si="60"/>
        <v>3.9765937500000001E-2</v>
      </c>
    </row>
    <row r="2805" spans="1:5" x14ac:dyDescent="0.25">
      <c r="A2805" s="1">
        <v>46</v>
      </c>
      <c r="B2805" s="1">
        <v>10</v>
      </c>
      <c r="C2805" s="1"/>
      <c r="D2805" s="11"/>
      <c r="E2805">
        <f t="shared" si="60"/>
        <v>7.8549999999999991E-3</v>
      </c>
    </row>
    <row r="2806" spans="1:5" x14ac:dyDescent="0.25">
      <c r="A2806" s="4">
        <v>47</v>
      </c>
      <c r="B2806" s="1">
        <v>14</v>
      </c>
      <c r="C2806" s="1"/>
      <c r="D2806" s="11"/>
      <c r="E2806">
        <f t="shared" si="60"/>
        <v>1.5395799999999999E-2</v>
      </c>
    </row>
    <row r="2807" spans="1:5" x14ac:dyDescent="0.25">
      <c r="A2807" s="1">
        <v>48</v>
      </c>
      <c r="B2807" s="1">
        <v>17.5</v>
      </c>
      <c r="C2807" s="1"/>
      <c r="D2807" s="11"/>
      <c r="E2807">
        <f t="shared" si="60"/>
        <v>2.4055937499999999E-2</v>
      </c>
    </row>
    <row r="2808" spans="1:5" x14ac:dyDescent="0.25">
      <c r="A2808" s="4">
        <v>49</v>
      </c>
      <c r="B2808" s="1">
        <v>18.3</v>
      </c>
      <c r="C2808" s="1"/>
      <c r="D2808" s="11"/>
      <c r="E2808">
        <f t="shared" si="60"/>
        <v>2.6305609500000004E-2</v>
      </c>
    </row>
    <row r="2809" spans="1:5" x14ac:dyDescent="0.25">
      <c r="A2809" s="1">
        <v>50</v>
      </c>
      <c r="B2809" s="1">
        <v>21.6</v>
      </c>
      <c r="C2809" s="1"/>
      <c r="D2809" s="11"/>
      <c r="E2809">
        <f t="shared" si="60"/>
        <v>3.6648288000000001E-2</v>
      </c>
    </row>
    <row r="2810" spans="1:5" x14ac:dyDescent="0.25">
      <c r="A2810" s="4">
        <v>51</v>
      </c>
      <c r="B2810" s="1">
        <v>23.5</v>
      </c>
      <c r="C2810" s="1"/>
      <c r="D2810" s="11"/>
      <c r="E2810">
        <f t="shared" si="60"/>
        <v>4.3379237500000001E-2</v>
      </c>
    </row>
    <row r="2811" spans="1:5" x14ac:dyDescent="0.25">
      <c r="A2811" s="1">
        <v>52</v>
      </c>
      <c r="B2811" s="1">
        <v>20.100000000000001</v>
      </c>
      <c r="C2811" s="1"/>
      <c r="D2811" s="11"/>
      <c r="E2811">
        <f t="shared" si="60"/>
        <v>3.1734985500000007E-2</v>
      </c>
    </row>
    <row r="2812" spans="1:5" x14ac:dyDescent="0.25">
      <c r="A2812" s="4">
        <v>53</v>
      </c>
      <c r="B2812" s="1">
        <v>19.5</v>
      </c>
      <c r="C2812" s="1"/>
      <c r="D2812" s="11"/>
      <c r="E2812">
        <f t="shared" si="60"/>
        <v>2.98686375E-2</v>
      </c>
    </row>
    <row r="2813" spans="1:5" x14ac:dyDescent="0.25">
      <c r="A2813" s="1">
        <v>54</v>
      </c>
      <c r="B2813" s="1">
        <v>13.5</v>
      </c>
      <c r="C2813" s="1"/>
      <c r="D2813" s="11"/>
      <c r="E2813">
        <f t="shared" si="60"/>
        <v>1.43157375E-2</v>
      </c>
    </row>
    <row r="2814" spans="1:5" x14ac:dyDescent="0.25">
      <c r="A2814" s="4">
        <v>55</v>
      </c>
      <c r="B2814" s="1">
        <v>16</v>
      </c>
      <c r="C2814" s="1"/>
      <c r="D2814" s="11"/>
      <c r="E2814">
        <f t="shared" si="60"/>
        <v>2.01088E-2</v>
      </c>
    </row>
    <row r="2815" spans="1:5" x14ac:dyDescent="0.25">
      <c r="A2815" s="1">
        <v>56</v>
      </c>
      <c r="B2815" s="1">
        <v>21.9</v>
      </c>
      <c r="C2815" s="1"/>
      <c r="D2815" s="11"/>
      <c r="E2815">
        <f t="shared" si="60"/>
        <v>3.7673365499999993E-2</v>
      </c>
    </row>
    <row r="2816" spans="1:5" x14ac:dyDescent="0.25">
      <c r="A2816" s="4">
        <v>57</v>
      </c>
      <c r="B2816" s="1">
        <v>25.2</v>
      </c>
      <c r="C2816" s="1"/>
      <c r="D2816" s="11"/>
      <c r="E2816">
        <f t="shared" si="60"/>
        <v>4.9882391999999991E-2</v>
      </c>
    </row>
    <row r="2817" spans="1:5" x14ac:dyDescent="0.25">
      <c r="A2817" s="1">
        <v>58</v>
      </c>
      <c r="B2817" s="1">
        <v>14.9</v>
      </c>
      <c r="C2817" s="1"/>
      <c r="D2817" s="11"/>
      <c r="E2817">
        <f t="shared" si="60"/>
        <v>1.7438885500000001E-2</v>
      </c>
    </row>
    <row r="2818" spans="1:5" x14ac:dyDescent="0.25">
      <c r="A2818" s="4">
        <v>59</v>
      </c>
      <c r="B2818" s="1">
        <v>17.3</v>
      </c>
      <c r="C2818" s="1"/>
      <c r="D2818" s="11"/>
      <c r="E2818">
        <f t="shared" si="60"/>
        <v>2.3509229499999999E-2</v>
      </c>
    </row>
    <row r="2819" spans="1:5" x14ac:dyDescent="0.25">
      <c r="A2819" s="2">
        <v>60</v>
      </c>
      <c r="B2819" s="2">
        <v>31.2</v>
      </c>
      <c r="C2819" s="2">
        <v>17.899999999999999</v>
      </c>
      <c r="D2819" s="18"/>
      <c r="E2819">
        <f t="shared" si="60"/>
        <v>7.6463712000000003E-2</v>
      </c>
    </row>
    <row r="2820" spans="1:5" x14ac:dyDescent="0.25">
      <c r="A2820" s="4">
        <v>61</v>
      </c>
      <c r="B2820" s="1">
        <v>13.4</v>
      </c>
      <c r="C2820" s="1"/>
      <c r="D2820" s="11"/>
      <c r="E2820">
        <f t="shared" si="60"/>
        <v>1.4104437999999999E-2</v>
      </c>
    </row>
    <row r="2821" spans="1:5" x14ac:dyDescent="0.25">
      <c r="A2821" s="1">
        <v>62</v>
      </c>
      <c r="B2821" s="1">
        <v>24</v>
      </c>
      <c r="C2821" s="1"/>
      <c r="D2821" s="11"/>
      <c r="E2821">
        <f t="shared" si="60"/>
        <v>4.5244799999999995E-2</v>
      </c>
    </row>
    <row r="2822" spans="1:5" x14ac:dyDescent="0.25">
      <c r="A2822" s="4">
        <v>63</v>
      </c>
      <c r="B2822" s="1">
        <v>15.2</v>
      </c>
      <c r="C2822" s="1"/>
      <c r="D2822" s="11"/>
      <c r="E2822">
        <f t="shared" si="60"/>
        <v>1.8148192E-2</v>
      </c>
    </row>
    <row r="2823" spans="1:5" x14ac:dyDescent="0.25">
      <c r="A2823" s="1">
        <v>64</v>
      </c>
      <c r="B2823" s="1">
        <v>24</v>
      </c>
      <c r="C2823" s="1"/>
      <c r="D2823" s="11"/>
      <c r="E2823">
        <f t="shared" si="60"/>
        <v>4.5244799999999995E-2</v>
      </c>
    </row>
    <row r="2824" spans="1:5" x14ac:dyDescent="0.25">
      <c r="A2824" s="4">
        <v>65</v>
      </c>
      <c r="B2824" s="1">
        <v>22.5</v>
      </c>
      <c r="C2824" s="1"/>
      <c r="D2824" s="11"/>
      <c r="E2824">
        <f t="shared" ref="E2824:E2829" si="61">(3.142*(B2824*B2824))/40000</f>
        <v>3.9765937500000001E-2</v>
      </c>
    </row>
    <row r="2825" spans="1:5" x14ac:dyDescent="0.25">
      <c r="A2825" s="1">
        <v>66</v>
      </c>
      <c r="B2825" s="1">
        <v>18</v>
      </c>
      <c r="C2825" s="1"/>
      <c r="D2825" s="11"/>
      <c r="E2825">
        <f t="shared" si="61"/>
        <v>2.5450199999999999E-2</v>
      </c>
    </row>
    <row r="2826" spans="1:5" x14ac:dyDescent="0.25">
      <c r="A2826" s="4">
        <v>67</v>
      </c>
      <c r="B2826" s="1">
        <v>30.2</v>
      </c>
      <c r="C2826" s="1"/>
      <c r="D2826" s="11"/>
      <c r="E2826">
        <f t="shared" si="61"/>
        <v>7.1640741999999993E-2</v>
      </c>
    </row>
    <row r="2827" spans="1:5" x14ac:dyDescent="0.25">
      <c r="A2827" s="1">
        <v>68</v>
      </c>
      <c r="B2827" s="1">
        <v>21.2</v>
      </c>
      <c r="C2827" s="1"/>
      <c r="D2827" s="11"/>
      <c r="E2827">
        <f t="shared" si="61"/>
        <v>3.5303512000000002E-2</v>
      </c>
    </row>
    <row r="2828" spans="1:5" x14ac:dyDescent="0.25">
      <c r="A2828" s="4">
        <v>69</v>
      </c>
      <c r="B2828" s="1">
        <v>20</v>
      </c>
      <c r="C2828" s="1"/>
      <c r="D2828" s="11"/>
      <c r="E2828">
        <f t="shared" si="61"/>
        <v>3.1419999999999997E-2</v>
      </c>
    </row>
    <row r="2829" spans="1:5" x14ac:dyDescent="0.25">
      <c r="A2829" s="1">
        <v>70</v>
      </c>
      <c r="B2829" s="1">
        <v>24.2</v>
      </c>
      <c r="C2829" s="1"/>
      <c r="D2829" s="11"/>
      <c r="E2829">
        <f t="shared" si="61"/>
        <v>4.6002021999999997E-2</v>
      </c>
    </row>
    <row r="2831" spans="1:5" ht="15.75" thickBot="1" x14ac:dyDescent="0.3">
      <c r="A2831" s="11" t="s">
        <v>31</v>
      </c>
      <c r="C2831" s="11"/>
      <c r="D2831" s="11"/>
    </row>
    <row r="2832" spans="1:5" ht="15.75" thickBot="1" x14ac:dyDescent="0.3">
      <c r="A2832" s="5" t="s">
        <v>57</v>
      </c>
      <c r="B2832" s="7" t="s">
        <v>2</v>
      </c>
      <c r="C2832" s="6" t="s">
        <v>16</v>
      </c>
      <c r="D2832" s="11"/>
    </row>
    <row r="2833" spans="1:4" x14ac:dyDescent="0.25">
      <c r="A2833" s="4">
        <v>1</v>
      </c>
      <c r="B2833" s="4">
        <v>4.5999999999999996</v>
      </c>
      <c r="C2833" s="4"/>
      <c r="D2833" s="11"/>
    </row>
    <row r="2834" spans="1:4" x14ac:dyDescent="0.25">
      <c r="A2834" s="1">
        <v>2</v>
      </c>
      <c r="B2834" s="1">
        <v>6.3</v>
      </c>
      <c r="C2834" s="1"/>
      <c r="D2834" s="11"/>
    </row>
    <row r="2835" spans="1:4" x14ac:dyDescent="0.25">
      <c r="A2835" s="4">
        <v>3</v>
      </c>
      <c r="B2835" s="1">
        <v>6.4</v>
      </c>
      <c r="C2835" s="1"/>
      <c r="D2835" s="11"/>
    </row>
    <row r="2836" spans="1:4" x14ac:dyDescent="0.25">
      <c r="A2836" s="1">
        <v>4</v>
      </c>
      <c r="B2836" s="1">
        <v>7.8</v>
      </c>
      <c r="C2836" s="1"/>
      <c r="D2836" s="11"/>
    </row>
    <row r="2837" spans="1:4" x14ac:dyDescent="0.25">
      <c r="A2837" s="4">
        <v>5</v>
      </c>
      <c r="B2837" s="1">
        <v>4.3</v>
      </c>
      <c r="C2837" s="1"/>
      <c r="D2837" s="11"/>
    </row>
    <row r="2838" spans="1:4" x14ac:dyDescent="0.25">
      <c r="A2838" s="2">
        <v>6</v>
      </c>
      <c r="B2838" s="2">
        <v>10</v>
      </c>
      <c r="C2838" s="2">
        <v>7.1</v>
      </c>
      <c r="D2838" s="18"/>
    </row>
    <row r="2839" spans="1:4" x14ac:dyDescent="0.25">
      <c r="A2839" s="4">
        <v>7</v>
      </c>
      <c r="B2839" s="1">
        <v>4.9000000000000004</v>
      </c>
      <c r="C2839" s="1"/>
      <c r="D2839" s="11"/>
    </row>
    <row r="2840" spans="1:4" x14ac:dyDescent="0.25">
      <c r="A2840" s="1">
        <v>8</v>
      </c>
      <c r="B2840" s="1">
        <v>5.0999999999999996</v>
      </c>
      <c r="C2840" s="1"/>
      <c r="D2840" s="11"/>
    </row>
    <row r="2841" spans="1:4" x14ac:dyDescent="0.25">
      <c r="A2841" s="4">
        <v>9</v>
      </c>
      <c r="B2841" s="1">
        <v>6.2</v>
      </c>
      <c r="C2841" s="1"/>
      <c r="D2841" s="11"/>
    </row>
    <row r="2842" spans="1:4" x14ac:dyDescent="0.25">
      <c r="A2842" s="1">
        <v>10</v>
      </c>
      <c r="B2842" s="1">
        <v>4.5999999999999996</v>
      </c>
      <c r="C2842" s="1"/>
      <c r="D2842" s="11"/>
    </row>
    <row r="2843" spans="1:4" x14ac:dyDescent="0.25">
      <c r="A2843" s="4">
        <v>11</v>
      </c>
      <c r="B2843" s="1">
        <v>7.1</v>
      </c>
      <c r="C2843" s="1"/>
      <c r="D2843" s="11"/>
    </row>
    <row r="2844" spans="1:4" x14ac:dyDescent="0.25">
      <c r="A2844" s="1">
        <v>12</v>
      </c>
      <c r="B2844" s="1">
        <v>4.7</v>
      </c>
      <c r="C2844" s="1"/>
      <c r="D2844" s="11"/>
    </row>
    <row r="2845" spans="1:4" x14ac:dyDescent="0.25">
      <c r="A2845" s="4">
        <v>13</v>
      </c>
      <c r="B2845" s="1">
        <v>4.3</v>
      </c>
      <c r="C2845" s="1"/>
      <c r="D2845" s="11"/>
    </row>
    <row r="2846" spans="1:4" x14ac:dyDescent="0.25">
      <c r="A2846" s="3">
        <v>14</v>
      </c>
      <c r="B2846" s="3">
        <v>8.9</v>
      </c>
      <c r="C2846" s="3">
        <v>6.2</v>
      </c>
      <c r="D2846" s="19"/>
    </row>
    <row r="2847" spans="1:4" x14ac:dyDescent="0.25">
      <c r="A2847" s="4">
        <v>15</v>
      </c>
      <c r="B2847" s="1">
        <v>6.2</v>
      </c>
      <c r="C2847" s="1"/>
      <c r="D2847" s="11"/>
    </row>
    <row r="2848" spans="1:4" x14ac:dyDescent="0.25">
      <c r="A2848" s="1">
        <v>16</v>
      </c>
      <c r="B2848" s="1">
        <v>5.0999999999999996</v>
      </c>
      <c r="C2848" s="1"/>
      <c r="D2848" s="11"/>
    </row>
    <row r="2849" spans="1:4" x14ac:dyDescent="0.25">
      <c r="A2849" s="4">
        <v>17</v>
      </c>
      <c r="B2849" s="1">
        <v>5.5</v>
      </c>
      <c r="C2849" s="1"/>
      <c r="D2849" s="11"/>
    </row>
    <row r="2850" spans="1:4" x14ac:dyDescent="0.25">
      <c r="A2850" s="1">
        <v>18</v>
      </c>
      <c r="B2850" s="1">
        <v>7.1</v>
      </c>
      <c r="C2850" s="1"/>
      <c r="D2850" s="11"/>
    </row>
  </sheetData>
  <sortState xmlns:xlrd2="http://schemas.microsoft.com/office/spreadsheetml/2017/richdata2" ref="A2833:C2850">
    <sortCondition ref="A2850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D9B0-221D-49E8-A4E2-2FC79E2D0048}">
  <sheetPr>
    <pageSetUpPr fitToPage="1"/>
  </sheetPr>
  <dimension ref="A1:N91"/>
  <sheetViews>
    <sheetView zoomScale="80" zoomScaleNormal="80" workbookViewId="0">
      <selection sqref="A1:XFD1048576"/>
    </sheetView>
  </sheetViews>
  <sheetFormatPr defaultRowHeight="14.25" x14ac:dyDescent="0.2"/>
  <cols>
    <col min="1" max="1" width="6" style="31" customWidth="1"/>
    <col min="2" max="2" width="28.140625" style="25" customWidth="1"/>
    <col min="3" max="3" width="10.42578125" style="26" customWidth="1"/>
    <col min="4" max="7" width="9.140625" style="26" customWidth="1"/>
    <col min="8" max="8" width="9.140625" style="27" customWidth="1"/>
    <col min="9" max="9" width="9.140625" style="28" customWidth="1"/>
    <col min="10" max="10" width="9.140625" style="29" customWidth="1"/>
    <col min="11" max="11" width="9.140625" style="30" customWidth="1"/>
    <col min="12" max="12" width="12.5703125" style="26" customWidth="1"/>
    <col min="13" max="13" width="9.140625" style="26"/>
    <col min="14" max="14" width="50" style="24" customWidth="1"/>
    <col min="15" max="16384" width="9.140625" style="24"/>
  </cols>
  <sheetData>
    <row r="1" spans="1:14" ht="51.75" customHeight="1" x14ac:dyDescent="0.25">
      <c r="A1" s="42" t="s">
        <v>79</v>
      </c>
      <c r="B1" s="43" t="s">
        <v>99</v>
      </c>
      <c r="C1" s="44" t="s">
        <v>59</v>
      </c>
      <c r="D1" s="44" t="s">
        <v>60</v>
      </c>
      <c r="E1" s="44" t="s">
        <v>72</v>
      </c>
      <c r="F1" s="44" t="s">
        <v>64</v>
      </c>
      <c r="G1" s="44" t="s">
        <v>62</v>
      </c>
      <c r="H1" s="45" t="s">
        <v>68</v>
      </c>
      <c r="I1" s="46" t="s">
        <v>63</v>
      </c>
      <c r="J1" s="47" t="s">
        <v>65</v>
      </c>
      <c r="K1" s="48" t="s">
        <v>71</v>
      </c>
      <c r="L1" s="44" t="s">
        <v>61</v>
      </c>
      <c r="M1" s="44" t="s">
        <v>75</v>
      </c>
      <c r="N1" s="49" t="s">
        <v>147</v>
      </c>
    </row>
    <row r="2" spans="1:14" x14ac:dyDescent="0.2">
      <c r="A2" s="32">
        <v>1</v>
      </c>
      <c r="B2" s="35" t="s">
        <v>80</v>
      </c>
      <c r="C2" s="36">
        <f>Assessments!H5</f>
        <v>42.9</v>
      </c>
      <c r="D2" s="36">
        <f>Assessments!I5</f>
        <v>12.29</v>
      </c>
      <c r="E2" s="36">
        <f>Assessments!J5</f>
        <v>1957</v>
      </c>
      <c r="F2" s="36">
        <f>Assessments!K5</f>
        <v>63</v>
      </c>
      <c r="G2" s="36">
        <f>Assessments!L5</f>
        <v>60</v>
      </c>
      <c r="H2" s="37">
        <f>Assessments!M5</f>
        <v>9.2731102800000009</v>
      </c>
      <c r="I2" s="38">
        <f>Assessments!N5</f>
        <v>41.98666666666665</v>
      </c>
      <c r="J2" s="39">
        <f>Assessments!O5</f>
        <v>1.8994420890199999</v>
      </c>
      <c r="K2" s="40">
        <f>Assessments!P5</f>
        <v>113.9665253412</v>
      </c>
      <c r="L2" s="36">
        <f>Assessments!Q5</f>
        <v>24</v>
      </c>
      <c r="M2" s="36" t="str">
        <f>Assessments!R5</f>
        <v>DF</v>
      </c>
      <c r="N2" s="34"/>
    </row>
    <row r="3" spans="1:14" x14ac:dyDescent="0.2">
      <c r="A3" s="32">
        <v>2</v>
      </c>
      <c r="B3" s="35" t="s">
        <v>81</v>
      </c>
      <c r="C3" s="36">
        <f>Assessments!H68</f>
        <v>33.35</v>
      </c>
      <c r="D3" s="36">
        <f>Assessments!I68</f>
        <v>13.72</v>
      </c>
      <c r="E3" s="36">
        <f>Assessments!J68</f>
        <v>1960</v>
      </c>
      <c r="F3" s="36">
        <f>Assessments!K68</f>
        <v>60</v>
      </c>
      <c r="G3" s="36">
        <f>Assessments!L68</f>
        <v>11</v>
      </c>
      <c r="H3" s="37">
        <f>Assessments!M68</f>
        <v>0.81398380100000001</v>
      </c>
      <c r="I3" s="38">
        <f>Assessments!N68</f>
        <v>29.454545454545453</v>
      </c>
      <c r="J3" s="39">
        <f>Assessments!O68</f>
        <v>1.0152597954290909</v>
      </c>
      <c r="K3" s="40">
        <f>Assessments!P68</f>
        <v>11.167857749720001</v>
      </c>
      <c r="L3" s="36">
        <f>Assessments!Q68</f>
        <v>12</v>
      </c>
      <c r="M3" s="36" t="str">
        <f>Assessments!R68</f>
        <v>EL</v>
      </c>
      <c r="N3" s="34"/>
    </row>
    <row r="4" spans="1:14" x14ac:dyDescent="0.2">
      <c r="A4" s="32">
        <v>3</v>
      </c>
      <c r="B4" s="33" t="s">
        <v>146</v>
      </c>
      <c r="C4" s="36"/>
      <c r="D4" s="36"/>
      <c r="E4" s="36"/>
      <c r="F4" s="36"/>
      <c r="G4" s="36"/>
      <c r="H4" s="37"/>
      <c r="I4" s="38"/>
      <c r="J4" s="39"/>
      <c r="K4" s="40"/>
      <c r="L4" s="36"/>
      <c r="M4" s="36"/>
      <c r="N4" s="34" t="s">
        <v>151</v>
      </c>
    </row>
    <row r="5" spans="1:14" x14ac:dyDescent="0.2">
      <c r="A5" s="32">
        <v>4</v>
      </c>
      <c r="B5" s="33" t="s">
        <v>146</v>
      </c>
      <c r="C5" s="36"/>
      <c r="D5" s="36"/>
      <c r="E5" s="36"/>
      <c r="F5" s="36"/>
      <c r="G5" s="36"/>
      <c r="H5" s="37"/>
      <c r="I5" s="38"/>
      <c r="J5" s="39"/>
      <c r="K5" s="40"/>
      <c r="L5" s="36"/>
      <c r="M5" s="36"/>
      <c r="N5" s="34" t="s">
        <v>152</v>
      </c>
    </row>
    <row r="6" spans="1:14" x14ac:dyDescent="0.2">
      <c r="A6" s="32">
        <v>5</v>
      </c>
      <c r="B6" s="35" t="s">
        <v>82</v>
      </c>
      <c r="C6" s="36">
        <f>Assessments!H82</f>
        <v>22.799999999999997</v>
      </c>
      <c r="D6" s="36">
        <f>Assessments!I82</f>
        <v>9.74</v>
      </c>
      <c r="E6" s="36">
        <f>Assessments!J82</f>
        <v>1957</v>
      </c>
      <c r="F6" s="36">
        <f>Assessments!K82</f>
        <v>63</v>
      </c>
      <c r="G6" s="36">
        <f>Assessments!L82</f>
        <v>16</v>
      </c>
      <c r="H6" s="37">
        <f>Assessments!M82</f>
        <v>1.3642179104999999</v>
      </c>
      <c r="I6" s="38">
        <f>Assessments!N82</f>
        <v>31.881250000000005</v>
      </c>
      <c r="J6" s="39">
        <f>Assessments!O82</f>
        <v>0.83046765301687497</v>
      </c>
      <c r="K6" s="40">
        <f>Assessments!P82</f>
        <v>13.28748244827</v>
      </c>
      <c r="L6" s="36">
        <f>Assessments!Q82</f>
        <v>12</v>
      </c>
      <c r="M6" s="36" t="str">
        <f>Assessments!R82</f>
        <v>NS</v>
      </c>
      <c r="N6" s="34"/>
    </row>
    <row r="7" spans="1:14" x14ac:dyDescent="0.2">
      <c r="A7" s="32">
        <v>6</v>
      </c>
      <c r="B7" s="35" t="s">
        <v>83</v>
      </c>
      <c r="C7" s="36">
        <f>Assessments!H101</f>
        <v>28.5</v>
      </c>
      <c r="D7" s="36">
        <f>Assessments!I101</f>
        <v>11.86</v>
      </c>
      <c r="E7" s="36">
        <f>Assessments!J101</f>
        <v>1957</v>
      </c>
      <c r="F7" s="36">
        <f>Assessments!K101</f>
        <v>63</v>
      </c>
      <c r="G7" s="36">
        <f>Assessments!L101</f>
        <v>18</v>
      </c>
      <c r="H7" s="37">
        <f>Assessments!M101</f>
        <v>2.8422312059999992</v>
      </c>
      <c r="I7" s="38">
        <f>Assessments!N101</f>
        <v>43.088888888888889</v>
      </c>
      <c r="J7" s="39">
        <f>Assessments!O101</f>
        <v>1.872714561286666</v>
      </c>
      <c r="K7" s="40">
        <f>Assessments!P101</f>
        <v>33.708862103159987</v>
      </c>
      <c r="L7" s="36">
        <f>Assessments!Q101</f>
        <v>20</v>
      </c>
      <c r="M7" s="36" t="str">
        <f>Assessments!R101</f>
        <v>LC</v>
      </c>
      <c r="N7" s="34"/>
    </row>
    <row r="8" spans="1:14" x14ac:dyDescent="0.2">
      <c r="A8" s="32">
        <v>7</v>
      </c>
      <c r="B8" s="35" t="s">
        <v>84</v>
      </c>
      <c r="C8" s="36">
        <f>Assessments!H122</f>
        <v>32.700000000000003</v>
      </c>
      <c r="D8" s="36">
        <f>Assessments!I122</f>
        <v>11.5</v>
      </c>
      <c r="E8" s="36">
        <f>Assessments!J122</f>
        <v>1959</v>
      </c>
      <c r="F8" s="36">
        <f>Assessments!K122</f>
        <v>61</v>
      </c>
      <c r="G8" s="36">
        <f>Assessments!L122</f>
        <v>103</v>
      </c>
      <c r="H8" s="37">
        <f>Assessments!M122</f>
        <v>17.577505827</v>
      </c>
      <c r="I8" s="38">
        <f>Assessments!N122</f>
        <v>44.40194174757282</v>
      </c>
      <c r="J8" s="39">
        <f>Assessments!O122</f>
        <v>1.9625370583543689</v>
      </c>
      <c r="K8" s="40">
        <f>Assessments!P122</f>
        <v>202.14131701049999</v>
      </c>
      <c r="L8" s="36">
        <f>Assessments!Q122</f>
        <v>24</v>
      </c>
      <c r="M8" s="36" t="str">
        <f>Assessments!R122</f>
        <v>WRC</v>
      </c>
      <c r="N8" s="34"/>
    </row>
    <row r="9" spans="1:14" x14ac:dyDescent="0.2">
      <c r="A9" s="32">
        <v>8</v>
      </c>
      <c r="B9" s="35" t="s">
        <v>86</v>
      </c>
      <c r="C9" s="36">
        <f>Assessments!H228</f>
        <v>20.6</v>
      </c>
      <c r="D9" s="36">
        <f>Assessments!I228</f>
        <v>9.1</v>
      </c>
      <c r="E9" s="36">
        <f>Assessments!J228</f>
        <v>1961</v>
      </c>
      <c r="F9" s="36">
        <f>Assessments!K228</f>
        <v>59</v>
      </c>
      <c r="G9" s="36">
        <f>Assessments!L228</f>
        <v>36</v>
      </c>
      <c r="H9" s="37">
        <f>Assessments!M228</f>
        <v>1.7708225594999998</v>
      </c>
      <c r="I9" s="38">
        <f>Assessments!N228</f>
        <v>23.725000000000001</v>
      </c>
      <c r="J9" s="39">
        <f>Assessments!O228</f>
        <v>0.44762459142916661</v>
      </c>
      <c r="K9" s="40">
        <f>Assessments!P228</f>
        <v>16.114485291449999</v>
      </c>
      <c r="L9" s="36">
        <f>Assessments!Q228</f>
        <v>12</v>
      </c>
      <c r="M9" s="36" t="str">
        <f>Assessments!R228</f>
        <v>NF</v>
      </c>
      <c r="N9" s="34"/>
    </row>
    <row r="10" spans="1:14" x14ac:dyDescent="0.2">
      <c r="A10" s="32">
        <v>9</v>
      </c>
      <c r="B10" s="35" t="s">
        <v>146</v>
      </c>
      <c r="C10" s="36"/>
      <c r="D10" s="36"/>
      <c r="E10" s="36"/>
      <c r="F10" s="36"/>
      <c r="G10" s="36"/>
      <c r="H10" s="37"/>
      <c r="I10" s="38"/>
      <c r="J10" s="39"/>
      <c r="K10" s="40"/>
      <c r="L10" s="36"/>
      <c r="M10" s="36"/>
      <c r="N10" s="34" t="s">
        <v>153</v>
      </c>
    </row>
    <row r="11" spans="1:14" x14ac:dyDescent="0.2">
      <c r="A11" s="32">
        <v>10</v>
      </c>
      <c r="B11" s="35" t="s">
        <v>88</v>
      </c>
      <c r="C11" s="36">
        <f>Assessments!H267</f>
        <v>25.75</v>
      </c>
      <c r="D11" s="36">
        <f>Assessments!I267</f>
        <v>11.22</v>
      </c>
      <c r="E11" s="36">
        <f>Assessments!J267</f>
        <v>1959</v>
      </c>
      <c r="F11" s="36">
        <f>Assessments!K267</f>
        <v>61</v>
      </c>
      <c r="G11" s="36">
        <f>Assessments!L267</f>
        <v>12</v>
      </c>
      <c r="H11" s="37">
        <f>Assessments!M267</f>
        <v>1.5930686225000004</v>
      </c>
      <c r="I11" s="38">
        <f>Assessments!N267</f>
        <v>40.274999999999999</v>
      </c>
      <c r="J11" s="39">
        <f>Assessments!O267</f>
        <v>1.4895191620375003</v>
      </c>
      <c r="K11" s="40">
        <f>Assessments!P267</f>
        <v>17.874229944450004</v>
      </c>
      <c r="L11" s="36">
        <f>Assessments!Q267</f>
        <v>12</v>
      </c>
      <c r="M11" s="36" t="str">
        <f>Assessments!R267</f>
        <v>GF</v>
      </c>
      <c r="N11" s="34"/>
    </row>
    <row r="12" spans="1:14" x14ac:dyDescent="0.2">
      <c r="A12" s="32">
        <v>11</v>
      </c>
      <c r="B12" s="35" t="s">
        <v>89</v>
      </c>
      <c r="C12" s="36">
        <f>Assessments!H282</f>
        <v>34.6</v>
      </c>
      <c r="D12" s="36">
        <f>Assessments!I282</f>
        <v>13.35</v>
      </c>
      <c r="E12" s="36">
        <f>Assessments!J282</f>
        <v>1958</v>
      </c>
      <c r="F12" s="36">
        <f>Assessments!K282</f>
        <v>62</v>
      </c>
      <c r="G12" s="36">
        <f>Assessments!L282</f>
        <v>37</v>
      </c>
      <c r="H12" s="37">
        <f>Assessments!M282</f>
        <v>18.916469912499998</v>
      </c>
      <c r="I12" s="38">
        <f>Assessments!N282</f>
        <v>78.370270270270268</v>
      </c>
      <c r="J12" s="39">
        <f>Assessments!O282</f>
        <v>6.8252668468074313</v>
      </c>
      <c r="K12" s="40">
        <f>Assessments!P282</f>
        <v>252.53487333187496</v>
      </c>
      <c r="L12" s="36">
        <f>Assessments!Q282</f>
        <v>22</v>
      </c>
      <c r="M12" s="36" t="str">
        <f>Assessments!R282</f>
        <v>GF</v>
      </c>
      <c r="N12" s="34"/>
    </row>
    <row r="13" spans="1:14" x14ac:dyDescent="0.2">
      <c r="A13" s="32">
        <v>12</v>
      </c>
      <c r="B13" s="35" t="s">
        <v>92</v>
      </c>
      <c r="C13" s="36">
        <f>Assessments!H322</f>
        <v>25.7</v>
      </c>
      <c r="D13" s="36">
        <f>Assessments!I322</f>
        <v>10.46</v>
      </c>
      <c r="E13" s="36">
        <f>Assessments!J322</f>
        <v>1985</v>
      </c>
      <c r="F13" s="36">
        <f>Assessments!K322</f>
        <v>35</v>
      </c>
      <c r="G13" s="36">
        <f>Assessments!L322</f>
        <v>4</v>
      </c>
      <c r="H13" s="37">
        <f>Assessments!M322</f>
        <v>0.62582748750000006</v>
      </c>
      <c r="I13" s="38">
        <f>Assessments!N322</f>
        <v>41.075000000000003</v>
      </c>
      <c r="J13" s="39">
        <f>Assessments!O322</f>
        <v>1.6365388798125002</v>
      </c>
      <c r="K13" s="40">
        <f>Assessments!P322</f>
        <v>6.5461555192500009</v>
      </c>
      <c r="L13" s="36">
        <f>Assessments!Q322</f>
        <v>12</v>
      </c>
      <c r="M13" s="36" t="str">
        <f>Assessments!R322</f>
        <v>SYC</v>
      </c>
      <c r="N13" s="34"/>
    </row>
    <row r="14" spans="1:14" x14ac:dyDescent="0.2">
      <c r="A14" s="32">
        <v>13</v>
      </c>
      <c r="B14" s="35" t="s">
        <v>93</v>
      </c>
      <c r="C14" s="36">
        <f>Assessments!H329</f>
        <v>24.1</v>
      </c>
      <c r="D14" s="36">
        <f>Assessments!I329</f>
        <v>10.58</v>
      </c>
      <c r="E14" s="36">
        <f>Assessments!J329</f>
        <v>1958</v>
      </c>
      <c r="F14" s="36">
        <f>Assessments!K329</f>
        <v>62</v>
      </c>
      <c r="G14" s="36">
        <f>Assessments!L329</f>
        <v>74</v>
      </c>
      <c r="H14" s="37">
        <f>Assessments!M329</f>
        <v>3.3368110695000013</v>
      </c>
      <c r="I14" s="38">
        <f>Assessments!N329</f>
        <v>22.52297297297298</v>
      </c>
      <c r="J14" s="39">
        <f>Assessments!O329</f>
        <v>0.47707379885554074</v>
      </c>
      <c r="K14" s="40">
        <f>Assessments!P329</f>
        <v>35.303461115310014</v>
      </c>
      <c r="L14" s="36">
        <f>Assessments!Q329</f>
        <v>12</v>
      </c>
      <c r="M14" s="36" t="str">
        <f>Assessments!R329</f>
        <v>SP</v>
      </c>
      <c r="N14" s="34"/>
    </row>
    <row r="15" spans="1:14" x14ac:dyDescent="0.2">
      <c r="A15" s="32">
        <v>14</v>
      </c>
      <c r="B15" s="35" t="s">
        <v>95</v>
      </c>
      <c r="C15" s="36">
        <f>Assessments!H406</f>
        <v>29.55</v>
      </c>
      <c r="D15" s="36">
        <f>Assessments!I406</f>
        <v>13.01</v>
      </c>
      <c r="E15" s="36">
        <f>Assessments!J406</f>
        <v>1957</v>
      </c>
      <c r="F15" s="36">
        <f>Assessments!K406</f>
        <v>63</v>
      </c>
      <c r="G15" s="36">
        <f>Assessments!L406</f>
        <v>50</v>
      </c>
      <c r="H15" s="37">
        <f>Assessments!M406</f>
        <v>5.2672668664999982</v>
      </c>
      <c r="I15" s="38">
        <f>Assessments!N406</f>
        <v>35.466000000000001</v>
      </c>
      <c r="J15" s="39">
        <f>Assessments!O406</f>
        <v>1.3705428386632994</v>
      </c>
      <c r="K15" s="40">
        <f>Assessments!P406</f>
        <v>68.52714193316497</v>
      </c>
      <c r="L15" s="36">
        <f>Assessments!Q406</f>
        <v>18</v>
      </c>
      <c r="M15" s="36" t="str">
        <f>Assessments!R406</f>
        <v>NS</v>
      </c>
      <c r="N15" s="34"/>
    </row>
    <row r="16" spans="1:14" x14ac:dyDescent="0.2">
      <c r="A16" s="32">
        <v>15</v>
      </c>
      <c r="B16" s="35" t="s">
        <v>148</v>
      </c>
      <c r="C16" s="36"/>
      <c r="D16" s="36"/>
      <c r="E16" s="36"/>
      <c r="F16" s="36"/>
      <c r="G16" s="36"/>
      <c r="H16" s="37"/>
      <c r="I16" s="38"/>
      <c r="J16" s="39"/>
      <c r="K16" s="40"/>
      <c r="L16" s="36"/>
      <c r="M16" s="36"/>
      <c r="N16" s="34" t="s">
        <v>149</v>
      </c>
    </row>
    <row r="17" spans="1:14" x14ac:dyDescent="0.2">
      <c r="A17" s="32">
        <v>16</v>
      </c>
      <c r="B17" s="35" t="s">
        <v>97</v>
      </c>
      <c r="C17" s="36">
        <f>Assessments!H459</f>
        <v>39.049999999999997</v>
      </c>
      <c r="D17" s="36">
        <f>Assessments!I459</f>
        <v>13.35</v>
      </c>
      <c r="E17" s="36">
        <f>Assessments!J459</f>
        <v>1957</v>
      </c>
      <c r="F17" s="36">
        <f>Assessments!K459</f>
        <v>63</v>
      </c>
      <c r="G17" s="36">
        <f>Assessments!L459</f>
        <v>59</v>
      </c>
      <c r="H17" s="37">
        <f>Assessments!M459</f>
        <v>12.422889872000002</v>
      </c>
      <c r="I17" s="38">
        <f>Assessments!N459</f>
        <v>49.82372881355932</v>
      </c>
      <c r="J17" s="39">
        <f>Assessments!O459</f>
        <v>2.8109420303593229</v>
      </c>
      <c r="K17" s="40">
        <f>Assessments!P459</f>
        <v>165.84557979120004</v>
      </c>
      <c r="L17" s="36">
        <f>Assessments!Q459</f>
        <v>26</v>
      </c>
      <c r="M17" s="36" t="str">
        <f>Assessments!R459</f>
        <v>GF</v>
      </c>
      <c r="N17" s="34"/>
    </row>
    <row r="18" spans="1:14" x14ac:dyDescent="0.2">
      <c r="A18" s="32">
        <v>17</v>
      </c>
      <c r="B18" s="35" t="s">
        <v>98</v>
      </c>
      <c r="C18" s="36">
        <f>Assessments!H521</f>
        <v>36.75</v>
      </c>
      <c r="D18" s="36">
        <f>Assessments!I521</f>
        <v>13.45</v>
      </c>
      <c r="E18" s="36">
        <f>Assessments!J521</f>
        <v>1957</v>
      </c>
      <c r="F18" s="36">
        <f>Assessments!K521</f>
        <v>63</v>
      </c>
      <c r="G18" s="36">
        <f>Assessments!L521</f>
        <v>99</v>
      </c>
      <c r="H18" s="37">
        <f>Assessments!M521</f>
        <v>12.414460671500001</v>
      </c>
      <c r="I18" s="38">
        <f>Assessments!N521</f>
        <v>37.120202020202015</v>
      </c>
      <c r="J18" s="39">
        <f>Assessments!O521</f>
        <v>1.6866110710270201</v>
      </c>
      <c r="K18" s="40">
        <f>Assessments!P521</f>
        <v>166.97449603167499</v>
      </c>
      <c r="L18" s="36">
        <f>Assessments!Q521</f>
        <v>22</v>
      </c>
      <c r="M18" s="36" t="str">
        <f>Assessments!R521</f>
        <v>NF</v>
      </c>
      <c r="N18" s="34"/>
    </row>
    <row r="19" spans="1:14" x14ac:dyDescent="0.2">
      <c r="A19" s="32">
        <v>18</v>
      </c>
      <c r="B19" s="35" t="s">
        <v>100</v>
      </c>
      <c r="C19" s="36">
        <f>Assessments!H623</f>
        <v>25.25</v>
      </c>
      <c r="D19" s="36">
        <f>Assessments!I623</f>
        <v>11.39</v>
      </c>
      <c r="E19" s="36">
        <f>Assessments!J623</f>
        <v>1957</v>
      </c>
      <c r="F19" s="36">
        <f>Assessments!K623</f>
        <v>63</v>
      </c>
      <c r="G19" s="36">
        <f>Assessments!L623</f>
        <v>77</v>
      </c>
      <c r="H19" s="37">
        <f>Assessments!M623</f>
        <v>5.0907775845000005</v>
      </c>
      <c r="I19" s="38">
        <f>Assessments!N623</f>
        <v>26.520779220779218</v>
      </c>
      <c r="J19" s="39">
        <f>Assessments!O623</f>
        <v>0.75303839853837673</v>
      </c>
      <c r="K19" s="40">
        <f>Assessments!P623</f>
        <v>57.983956687455006</v>
      </c>
      <c r="L19" s="36">
        <f>Assessments!Q623</f>
        <v>16</v>
      </c>
      <c r="M19" s="36" t="str">
        <f>Assessments!R623</f>
        <v>NF</v>
      </c>
      <c r="N19" s="34"/>
    </row>
    <row r="20" spans="1:14" x14ac:dyDescent="0.2">
      <c r="A20" s="32">
        <v>19</v>
      </c>
      <c r="B20" s="35" t="s">
        <v>101</v>
      </c>
      <c r="C20" s="36">
        <f>Assessments!H703</f>
        <v>25.700000000000003</v>
      </c>
      <c r="D20" s="36">
        <f>Assessments!I703</f>
        <v>11.39</v>
      </c>
      <c r="E20" s="36">
        <f>Assessments!J703</f>
        <v>1958</v>
      </c>
      <c r="F20" s="36">
        <f>Assessments!K703</f>
        <v>62</v>
      </c>
      <c r="G20" s="36">
        <f>Assessments!L703</f>
        <v>69</v>
      </c>
      <c r="H20" s="37">
        <f>Assessments!M703</f>
        <v>7.9600818334999976</v>
      </c>
      <c r="I20" s="38">
        <f>Assessments!N703</f>
        <v>36.233333333333327</v>
      </c>
      <c r="J20" s="39">
        <f>Assessments!O703</f>
        <v>1.3139903200516663</v>
      </c>
      <c r="K20" s="40">
        <f>Assessments!P703</f>
        <v>90.665332083564977</v>
      </c>
      <c r="L20" s="36">
        <f>Assessments!Q703</f>
        <v>18</v>
      </c>
      <c r="M20" s="36" t="str">
        <f>Assessments!R703</f>
        <v>NF</v>
      </c>
      <c r="N20" s="34"/>
    </row>
    <row r="21" spans="1:14" x14ac:dyDescent="0.2">
      <c r="A21" s="32">
        <v>20</v>
      </c>
      <c r="B21" s="35" t="s">
        <v>146</v>
      </c>
      <c r="C21" s="36"/>
      <c r="D21" s="36"/>
      <c r="E21" s="36"/>
      <c r="F21" s="36"/>
      <c r="G21" s="36"/>
      <c r="H21" s="37"/>
      <c r="I21" s="38"/>
      <c r="J21" s="39"/>
      <c r="K21" s="40"/>
      <c r="L21" s="36"/>
      <c r="M21" s="36"/>
      <c r="N21" s="34" t="s">
        <v>150</v>
      </c>
    </row>
    <row r="22" spans="1:14" x14ac:dyDescent="0.2">
      <c r="A22" s="32">
        <v>21</v>
      </c>
      <c r="B22" s="35" t="s">
        <v>102</v>
      </c>
      <c r="C22" s="36">
        <f>Assessments!H775</f>
        <v>28.799999999999997</v>
      </c>
      <c r="D22" s="36">
        <f>Assessments!I775</f>
        <v>12.76</v>
      </c>
      <c r="E22" s="36">
        <f>Assessments!J775</f>
        <v>1958</v>
      </c>
      <c r="F22" s="36">
        <f>Assessments!K775</f>
        <v>62</v>
      </c>
      <c r="G22" s="36">
        <f>Assessments!L775</f>
        <v>81</v>
      </c>
      <c r="H22" s="37">
        <f>Assessments!M775</f>
        <v>7.2063592359999991</v>
      </c>
      <c r="I22" s="38">
        <f>Assessments!N775</f>
        <v>32.365432098765439</v>
      </c>
      <c r="J22" s="39">
        <f>Assessments!O775</f>
        <v>1.1352239981649381</v>
      </c>
      <c r="K22" s="40">
        <f>Assessments!P775</f>
        <v>91.953143851359982</v>
      </c>
      <c r="L22" s="36">
        <f>Assessments!Q775</f>
        <v>22</v>
      </c>
      <c r="M22" s="36" t="str">
        <f>Assessments!R775</f>
        <v>NF</v>
      </c>
      <c r="N22" s="34"/>
    </row>
    <row r="23" spans="1:14" x14ac:dyDescent="0.2">
      <c r="A23" s="32">
        <v>22</v>
      </c>
      <c r="B23" s="33" t="s">
        <v>146</v>
      </c>
      <c r="C23" s="36"/>
      <c r="D23" s="36"/>
      <c r="E23" s="36"/>
      <c r="F23" s="36"/>
      <c r="G23" s="36"/>
      <c r="H23" s="37"/>
      <c r="I23" s="38"/>
      <c r="J23" s="39"/>
      <c r="K23" s="40"/>
      <c r="L23" s="36"/>
      <c r="M23" s="36"/>
      <c r="N23" s="34" t="s">
        <v>154</v>
      </c>
    </row>
    <row r="24" spans="1:14" x14ac:dyDescent="0.2">
      <c r="A24" s="32">
        <v>23</v>
      </c>
      <c r="B24" s="35" t="s">
        <v>103</v>
      </c>
      <c r="C24" s="36">
        <f>Assessments!H859</f>
        <v>26.15</v>
      </c>
      <c r="D24" s="36">
        <f>Assessments!I859</f>
        <v>11.62</v>
      </c>
      <c r="E24" s="36">
        <f>Assessments!J859</f>
        <v>1959</v>
      </c>
      <c r="F24" s="36">
        <f>Assessments!K859</f>
        <v>61</v>
      </c>
      <c r="G24" s="36">
        <f>Assessments!L859</f>
        <v>50</v>
      </c>
      <c r="H24" s="37">
        <f>Assessments!M859</f>
        <v>5.3683858524999986</v>
      </c>
      <c r="I24" s="38">
        <f>Assessments!N859</f>
        <v>35.489999999999988</v>
      </c>
      <c r="J24" s="39">
        <f>Assessments!O859</f>
        <v>1.2476128721209996</v>
      </c>
      <c r="K24" s="40">
        <f>Assessments!P859</f>
        <v>62.380643606049979</v>
      </c>
      <c r="L24" s="36">
        <f>Assessments!Q859</f>
        <v>18</v>
      </c>
      <c r="M24" s="36" t="str">
        <f>Assessments!R859</f>
        <v>NF</v>
      </c>
      <c r="N24" s="34"/>
    </row>
    <row r="25" spans="1:14" x14ac:dyDescent="0.2">
      <c r="A25" s="32">
        <v>24</v>
      </c>
      <c r="B25" s="35" t="s">
        <v>104</v>
      </c>
      <c r="C25" s="36">
        <f>Assessments!H912</f>
        <v>32.450000000000003</v>
      </c>
      <c r="D25" s="36">
        <f>Assessments!I912</f>
        <v>13.35</v>
      </c>
      <c r="E25" s="36">
        <f>Assessments!J912</f>
        <v>1959</v>
      </c>
      <c r="F25" s="36">
        <f>Assessments!K912</f>
        <v>61</v>
      </c>
      <c r="G25" s="36">
        <f>Assessments!L912</f>
        <v>67</v>
      </c>
      <c r="H25" s="37">
        <f>Assessments!M912</f>
        <v>11.3989159995</v>
      </c>
      <c r="I25" s="38">
        <f>Assessments!N912</f>
        <v>44.288059701492543</v>
      </c>
      <c r="J25" s="39">
        <f>Assessments!O912</f>
        <v>2.2712765461690299</v>
      </c>
      <c r="K25" s="40">
        <f>Assessments!P912</f>
        <v>152.175528593325</v>
      </c>
      <c r="L25" s="36">
        <f>Assessments!Q912</f>
        <v>20</v>
      </c>
      <c r="M25" s="36" t="str">
        <f>Assessments!R912</f>
        <v>GF</v>
      </c>
      <c r="N25" s="34"/>
    </row>
    <row r="26" spans="1:14" x14ac:dyDescent="0.2">
      <c r="A26" s="32">
        <v>25</v>
      </c>
      <c r="B26" s="35" t="s">
        <v>105</v>
      </c>
      <c r="C26" s="36">
        <f>Assessments!H982</f>
        <v>20.2</v>
      </c>
      <c r="D26" s="36">
        <f>Assessments!I982</f>
        <v>8.8699999999999992</v>
      </c>
      <c r="E26" s="36">
        <f>Assessments!J982</f>
        <v>1959</v>
      </c>
      <c r="F26" s="36">
        <f>Assessments!K982</f>
        <v>61</v>
      </c>
      <c r="G26" s="36">
        <f>Assessments!L982</f>
        <v>13</v>
      </c>
      <c r="H26" s="37">
        <f>Assessments!M982</f>
        <v>1.7224711069999998</v>
      </c>
      <c r="I26" s="38">
        <f>Assessments!N982</f>
        <v>37.846153846153847</v>
      </c>
      <c r="J26" s="39">
        <f>Assessments!O982</f>
        <v>1.1752552860838459</v>
      </c>
      <c r="K26" s="40">
        <f>Assessments!P982</f>
        <v>15.278318719089997</v>
      </c>
      <c r="L26" s="36">
        <f>Assessments!Q982</f>
        <v>12</v>
      </c>
      <c r="M26" s="36" t="str">
        <f>Assessments!R982</f>
        <v>NF</v>
      </c>
      <c r="N26" s="34"/>
    </row>
    <row r="27" spans="1:14" x14ac:dyDescent="0.2">
      <c r="A27" s="32">
        <v>26</v>
      </c>
      <c r="B27" s="33" t="s">
        <v>146</v>
      </c>
      <c r="C27" s="36"/>
      <c r="D27" s="36"/>
      <c r="E27" s="36"/>
      <c r="F27" s="36"/>
      <c r="G27" s="36"/>
      <c r="H27" s="37"/>
      <c r="I27" s="38"/>
      <c r="J27" s="39"/>
      <c r="K27" s="40"/>
      <c r="L27" s="36"/>
      <c r="M27" s="36"/>
      <c r="N27" s="34" t="s">
        <v>155</v>
      </c>
    </row>
    <row r="28" spans="1:14" x14ac:dyDescent="0.2">
      <c r="A28" s="32">
        <v>27</v>
      </c>
      <c r="B28" s="33" t="s">
        <v>146</v>
      </c>
      <c r="C28" s="36"/>
      <c r="D28" s="36"/>
      <c r="E28" s="36"/>
      <c r="F28" s="36"/>
      <c r="G28" s="36"/>
      <c r="H28" s="37"/>
      <c r="I28" s="38"/>
      <c r="J28" s="39"/>
      <c r="K28" s="40"/>
      <c r="L28" s="36"/>
      <c r="M28" s="36"/>
      <c r="N28" s="34" t="s">
        <v>156</v>
      </c>
    </row>
    <row r="29" spans="1:14" x14ac:dyDescent="0.2">
      <c r="A29" s="32">
        <v>28</v>
      </c>
      <c r="B29" s="33" t="s">
        <v>146</v>
      </c>
      <c r="C29" s="36"/>
      <c r="D29" s="36"/>
      <c r="E29" s="36"/>
      <c r="F29" s="36"/>
      <c r="G29" s="36"/>
      <c r="H29" s="37"/>
      <c r="I29" s="38"/>
      <c r="J29" s="39"/>
      <c r="K29" s="40"/>
      <c r="L29" s="36"/>
      <c r="M29" s="36"/>
      <c r="N29" s="34" t="s">
        <v>157</v>
      </c>
    </row>
    <row r="30" spans="1:14" x14ac:dyDescent="0.2">
      <c r="A30" s="32">
        <v>29</v>
      </c>
      <c r="B30" s="35" t="s">
        <v>106</v>
      </c>
      <c r="C30" s="36">
        <f>Assessments!H998</f>
        <v>26.7</v>
      </c>
      <c r="D30" s="36">
        <f>Assessments!I998</f>
        <v>11.75</v>
      </c>
      <c r="E30" s="36">
        <f>Assessments!J998</f>
        <v>1959</v>
      </c>
      <c r="F30" s="36">
        <f>Assessments!K998</f>
        <v>61</v>
      </c>
      <c r="G30" s="36">
        <f>Assessments!L998</f>
        <v>61</v>
      </c>
      <c r="H30" s="37">
        <f>Assessments!M998</f>
        <v>5.1449739424999992</v>
      </c>
      <c r="I30" s="38">
        <f>Assessments!N998</f>
        <v>31.565573770491802</v>
      </c>
      <c r="J30" s="39">
        <f>Assessments!O998</f>
        <v>0.99104006269467204</v>
      </c>
      <c r="K30" s="40">
        <f>Assessments!P998</f>
        <v>60.453443824374993</v>
      </c>
      <c r="L30" s="36">
        <f>Assessments!Q998</f>
        <v>14</v>
      </c>
      <c r="M30" s="36" t="str">
        <f>Assessments!R998</f>
        <v>SP</v>
      </c>
      <c r="N30" s="34"/>
    </row>
    <row r="31" spans="1:14" x14ac:dyDescent="0.2">
      <c r="A31" s="32">
        <v>30</v>
      </c>
      <c r="B31" s="33" t="s">
        <v>158</v>
      </c>
      <c r="C31" s="36"/>
      <c r="D31" s="36"/>
      <c r="E31" s="36"/>
      <c r="F31" s="36"/>
      <c r="G31" s="36"/>
      <c r="H31" s="37"/>
      <c r="I31" s="38"/>
      <c r="J31" s="39"/>
      <c r="K31" s="40"/>
      <c r="L31" s="36"/>
      <c r="M31" s="36"/>
      <c r="N31" s="34" t="s">
        <v>159</v>
      </c>
    </row>
    <row r="32" spans="1:14" x14ac:dyDescent="0.2">
      <c r="A32" s="32">
        <v>31</v>
      </c>
      <c r="B32" s="41" t="s">
        <v>160</v>
      </c>
      <c r="C32" s="36"/>
      <c r="D32" s="36"/>
      <c r="E32" s="36"/>
      <c r="F32" s="36"/>
      <c r="G32" s="36"/>
      <c r="H32" s="37"/>
      <c r="I32" s="38"/>
      <c r="J32" s="39"/>
      <c r="K32" s="40"/>
      <c r="L32" s="36"/>
      <c r="M32" s="36"/>
      <c r="N32" s="34" t="s">
        <v>161</v>
      </c>
    </row>
    <row r="33" spans="1:14" x14ac:dyDescent="0.2">
      <c r="A33" s="32">
        <v>32</v>
      </c>
      <c r="B33" s="35" t="s">
        <v>146</v>
      </c>
      <c r="C33" s="36"/>
      <c r="D33" s="36"/>
      <c r="E33" s="36"/>
      <c r="F33" s="36"/>
      <c r="G33" s="36"/>
      <c r="H33" s="37"/>
      <c r="I33" s="38"/>
      <c r="J33" s="39"/>
      <c r="K33" s="40"/>
      <c r="L33" s="36"/>
      <c r="M33" s="36"/>
      <c r="N33" s="34" t="s">
        <v>164</v>
      </c>
    </row>
    <row r="34" spans="1:14" x14ac:dyDescent="0.2">
      <c r="A34" s="32">
        <v>33</v>
      </c>
      <c r="B34" s="35" t="s">
        <v>107</v>
      </c>
      <c r="C34" s="36">
        <f>Assessments!H1062</f>
        <v>19.399999999999999</v>
      </c>
      <c r="D34" s="36">
        <f>Assessments!I1062</f>
        <v>8.2799999999999994</v>
      </c>
      <c r="E34" s="36">
        <f>Assessments!J1062</f>
        <v>1957</v>
      </c>
      <c r="F34" s="36">
        <f>Assessments!K1062</f>
        <v>63</v>
      </c>
      <c r="G34" s="36">
        <f>Assessments!L1062</f>
        <v>49</v>
      </c>
      <c r="H34" s="37">
        <f>Assessments!M1062</f>
        <v>3.3059393485000008</v>
      </c>
      <c r="I34" s="38">
        <f>Assessments!N1062</f>
        <v>28.230612244897959</v>
      </c>
      <c r="J34" s="39">
        <f>Assessments!O1062</f>
        <v>0.55863628174653079</v>
      </c>
      <c r="K34" s="40">
        <f>Assessments!P1062</f>
        <v>27.373177805580006</v>
      </c>
      <c r="L34" s="36">
        <f>Assessments!Q1062</f>
        <v>6</v>
      </c>
      <c r="M34" s="36" t="str">
        <f>Assessments!R1062</f>
        <v>OAK</v>
      </c>
      <c r="N34" s="34"/>
    </row>
    <row r="35" spans="1:14" x14ac:dyDescent="0.2">
      <c r="A35" s="32">
        <v>34</v>
      </c>
      <c r="B35" s="35" t="s">
        <v>109</v>
      </c>
      <c r="C35" s="36">
        <f>Assessments!H1114</f>
        <v>20.6</v>
      </c>
      <c r="D35" s="36">
        <f>Assessments!I1114</f>
        <v>8.93</v>
      </c>
      <c r="E35" s="36">
        <f>Assessments!J1114</f>
        <v>1957</v>
      </c>
      <c r="F35" s="36">
        <f>Assessments!K1114</f>
        <v>63</v>
      </c>
      <c r="G35" s="36">
        <f>Assessments!L1114</f>
        <v>44</v>
      </c>
      <c r="H35" s="37">
        <f>Assessments!M1114</f>
        <v>2.7114116795000003</v>
      </c>
      <c r="I35" s="38">
        <f>Assessments!N1114</f>
        <v>26.475000000000001</v>
      </c>
      <c r="J35" s="39">
        <f>Assessments!O1114</f>
        <v>0.55029332495306826</v>
      </c>
      <c r="K35" s="40">
        <f>Assessments!P1114</f>
        <v>24.212906297935003</v>
      </c>
      <c r="L35" s="36">
        <f>Assessments!Q1114</f>
        <v>6</v>
      </c>
      <c r="M35" s="36" t="str">
        <f>Assessments!R1114</f>
        <v>OAK</v>
      </c>
      <c r="N35" s="34"/>
    </row>
    <row r="36" spans="1:14" x14ac:dyDescent="0.2">
      <c r="A36" s="32">
        <v>35</v>
      </c>
      <c r="B36" s="35" t="s">
        <v>110</v>
      </c>
      <c r="C36" s="36">
        <f>Assessments!H1161</f>
        <v>25.65</v>
      </c>
      <c r="D36" s="36">
        <f>Assessments!I1161</f>
        <v>10.46</v>
      </c>
      <c r="E36" s="36">
        <f>Assessments!J1161</f>
        <v>1957</v>
      </c>
      <c r="F36" s="36">
        <f>Assessments!K1161</f>
        <v>63</v>
      </c>
      <c r="G36" s="36">
        <f>Assessments!L1161</f>
        <v>44</v>
      </c>
      <c r="H36" s="37">
        <f>Assessments!M1161</f>
        <v>3.3829065659999999</v>
      </c>
      <c r="I36" s="38">
        <f>Assessments!N1161</f>
        <v>29.95454545454545</v>
      </c>
      <c r="J36" s="39">
        <f>Assessments!O1161</f>
        <v>0.80420915182636366</v>
      </c>
      <c r="K36" s="40">
        <f>Assessments!P1161</f>
        <v>35.385202680360003</v>
      </c>
      <c r="L36" s="36">
        <f>Assessments!Q1161</f>
        <v>8</v>
      </c>
      <c r="M36" s="36" t="str">
        <f>Assessments!R1161</f>
        <v>BE</v>
      </c>
      <c r="N36" s="34"/>
    </row>
    <row r="37" spans="1:14" x14ac:dyDescent="0.2">
      <c r="A37" s="32">
        <v>36</v>
      </c>
      <c r="B37" s="35" t="s">
        <v>133</v>
      </c>
      <c r="C37" s="36"/>
      <c r="D37" s="36"/>
      <c r="E37" s="36"/>
      <c r="F37" s="36"/>
      <c r="G37" s="36"/>
      <c r="H37" s="37"/>
      <c r="I37" s="38"/>
      <c r="J37" s="39"/>
      <c r="K37" s="40"/>
      <c r="L37" s="36"/>
      <c r="M37" s="36"/>
      <c r="N37" s="34" t="s">
        <v>149</v>
      </c>
    </row>
    <row r="38" spans="1:14" x14ac:dyDescent="0.2">
      <c r="A38" s="32">
        <v>37</v>
      </c>
      <c r="B38" s="35" t="s">
        <v>111</v>
      </c>
      <c r="C38" s="36">
        <f>Assessments!H1216</f>
        <v>26.299999999999997</v>
      </c>
      <c r="D38" s="36">
        <f>Assessments!I1216</f>
        <v>10.66</v>
      </c>
      <c r="E38" s="36">
        <f>Assessments!J1216</f>
        <v>1957</v>
      </c>
      <c r="F38" s="36">
        <f>Assessments!K1216</f>
        <v>63</v>
      </c>
      <c r="G38" s="36">
        <f>Assessments!L1216</f>
        <v>33</v>
      </c>
      <c r="H38" s="37">
        <f>Assessments!M1216</f>
        <v>5.8324891014999993</v>
      </c>
      <c r="I38" s="38">
        <f>Assessments!N1216</f>
        <v>45.663636363636371</v>
      </c>
      <c r="J38" s="39">
        <f>Assessments!O1216</f>
        <v>1.8840707218784847</v>
      </c>
      <c r="K38" s="40">
        <f>Assessments!P1216</f>
        <v>62.174333821989997</v>
      </c>
      <c r="L38" s="36">
        <f>Assessments!Q1216</f>
        <v>12</v>
      </c>
      <c r="M38" s="36" t="str">
        <f>Assessments!R1216</f>
        <v>ROBLE</v>
      </c>
      <c r="N38" s="34"/>
    </row>
    <row r="39" spans="1:14" x14ac:dyDescent="0.2">
      <c r="A39" s="32">
        <v>38</v>
      </c>
      <c r="B39" s="35" t="s">
        <v>112</v>
      </c>
      <c r="C39" s="36">
        <f>Assessments!H1252</f>
        <v>19.450000000000003</v>
      </c>
      <c r="D39" s="36">
        <f>Assessments!I1252</f>
        <v>7.8</v>
      </c>
      <c r="E39" s="36">
        <f>Assessments!J1252</f>
        <v>1957</v>
      </c>
      <c r="F39" s="36">
        <f>Assessments!K1252</f>
        <v>63</v>
      </c>
      <c r="G39" s="36">
        <f>Assessments!L1252</f>
        <v>112</v>
      </c>
      <c r="H39" s="37">
        <f>Assessments!M1252</f>
        <v>8.531273082999995</v>
      </c>
      <c r="I39" s="38">
        <f>Assessments!N1252</f>
        <v>28.998214285714266</v>
      </c>
      <c r="J39" s="39">
        <f>Assessments!O1252</f>
        <v>0.59414223256607102</v>
      </c>
      <c r="K39" s="40">
        <f>Assessments!P1252</f>
        <v>66.543930047399954</v>
      </c>
      <c r="L39" s="36">
        <f>Assessments!Q1252</f>
        <v>6</v>
      </c>
      <c r="M39" s="36" t="str">
        <f>Assessments!R1252</f>
        <v>BE</v>
      </c>
      <c r="N39" s="34"/>
    </row>
    <row r="40" spans="1:14" x14ac:dyDescent="0.2">
      <c r="A40" s="32">
        <v>39</v>
      </c>
      <c r="B40" s="33" t="s">
        <v>146</v>
      </c>
      <c r="C40" s="36"/>
      <c r="D40" s="36"/>
      <c r="E40" s="36"/>
      <c r="F40" s="36"/>
      <c r="G40" s="36"/>
      <c r="H40" s="37"/>
      <c r="I40" s="38"/>
      <c r="J40" s="39"/>
      <c r="K40" s="40"/>
      <c r="L40" s="36"/>
      <c r="M40" s="36"/>
      <c r="N40" s="34" t="s">
        <v>165</v>
      </c>
    </row>
    <row r="41" spans="1:14" x14ac:dyDescent="0.2">
      <c r="A41" s="32">
        <v>40</v>
      </c>
      <c r="B41" s="35" t="s">
        <v>113</v>
      </c>
      <c r="C41" s="36">
        <f>Assessments!H1367</f>
        <v>24.299999999999997</v>
      </c>
      <c r="D41" s="36">
        <f>Assessments!I1367</f>
        <v>11.38</v>
      </c>
      <c r="E41" s="36">
        <f>Assessments!J1367</f>
        <v>1959</v>
      </c>
      <c r="F41" s="36">
        <f>Assessments!K1367</f>
        <v>61</v>
      </c>
      <c r="G41" s="36">
        <f>Assessments!L1367</f>
        <v>99</v>
      </c>
      <c r="H41" s="37">
        <f>Assessments!M1367</f>
        <v>11.3107593345</v>
      </c>
      <c r="I41" s="38">
        <f>Assessments!N1367</f>
        <v>37.041414141414144</v>
      </c>
      <c r="J41" s="39">
        <f>Assessments!O1367</f>
        <v>1.3001660729960607</v>
      </c>
      <c r="K41" s="40">
        <f>Assessments!P1367</f>
        <v>128.71644122661002</v>
      </c>
      <c r="L41" s="36">
        <f>Assessments!Q1367</f>
        <v>14</v>
      </c>
      <c r="M41" s="36" t="str">
        <f>Assessments!R1367</f>
        <v>CP</v>
      </c>
      <c r="N41" s="34"/>
    </row>
    <row r="42" spans="1:14" x14ac:dyDescent="0.2">
      <c r="A42" s="32" t="s">
        <v>167</v>
      </c>
      <c r="B42" s="35" t="s">
        <v>168</v>
      </c>
      <c r="C42" s="36"/>
      <c r="D42" s="36"/>
      <c r="E42" s="36"/>
      <c r="F42" s="36"/>
      <c r="G42" s="36"/>
      <c r="H42" s="37"/>
      <c r="I42" s="38"/>
      <c r="J42" s="39"/>
      <c r="K42" s="40"/>
      <c r="L42" s="36"/>
      <c r="M42" s="36"/>
      <c r="N42" s="34" t="s">
        <v>170</v>
      </c>
    </row>
    <row r="43" spans="1:14" x14ac:dyDescent="0.2">
      <c r="A43" s="32" t="s">
        <v>166</v>
      </c>
      <c r="B43" s="35" t="s">
        <v>169</v>
      </c>
      <c r="C43" s="36"/>
      <c r="D43" s="36"/>
      <c r="E43" s="36"/>
      <c r="F43" s="36"/>
      <c r="G43" s="36"/>
      <c r="H43" s="37"/>
      <c r="I43" s="38"/>
      <c r="J43" s="39"/>
      <c r="K43" s="40"/>
      <c r="L43" s="36"/>
      <c r="M43" s="36"/>
      <c r="N43" s="34" t="s">
        <v>170</v>
      </c>
    </row>
    <row r="44" spans="1:14" x14ac:dyDescent="0.2">
      <c r="A44" s="32">
        <v>42</v>
      </c>
      <c r="B44" s="33" t="s">
        <v>146</v>
      </c>
      <c r="C44" s="36"/>
      <c r="D44" s="36"/>
      <c r="E44" s="36"/>
      <c r="F44" s="36"/>
      <c r="G44" s="36"/>
      <c r="H44" s="37"/>
      <c r="I44" s="38"/>
      <c r="J44" s="39"/>
      <c r="K44" s="40"/>
      <c r="L44" s="36"/>
      <c r="M44" s="36"/>
      <c r="N44" s="34" t="s">
        <v>171</v>
      </c>
    </row>
    <row r="45" spans="1:14" x14ac:dyDescent="0.2">
      <c r="A45" s="32">
        <v>43</v>
      </c>
      <c r="B45" s="35" t="s">
        <v>114</v>
      </c>
      <c r="C45" s="36">
        <f>Assessments!H1469</f>
        <v>23.65</v>
      </c>
      <c r="D45" s="36">
        <f>Assessments!I1469</f>
        <v>10.210000000000001</v>
      </c>
      <c r="E45" s="36">
        <f>Assessments!J1469</f>
        <v>1963</v>
      </c>
      <c r="F45" s="36">
        <f>Assessments!K1469</f>
        <v>57</v>
      </c>
      <c r="G45" s="36">
        <f>Assessments!L1469</f>
        <v>23</v>
      </c>
      <c r="H45" s="37">
        <f>Assessments!M1469</f>
        <v>2.3358884799999999</v>
      </c>
      <c r="I45" s="38">
        <f>Assessments!N1469</f>
        <v>34.469565217391306</v>
      </c>
      <c r="J45" s="39">
        <f>Assessments!O1469</f>
        <v>1.0369313643826088</v>
      </c>
      <c r="K45" s="40">
        <f>Assessments!P1469</f>
        <v>23.849421380800003</v>
      </c>
      <c r="L45" s="36">
        <f>Assessments!Q1469</f>
        <v>14</v>
      </c>
      <c r="M45" s="36" t="str">
        <f>Assessments!R1469</f>
        <v>NS</v>
      </c>
      <c r="N45" s="34"/>
    </row>
    <row r="46" spans="1:14" x14ac:dyDescent="0.2">
      <c r="A46" s="32">
        <v>44</v>
      </c>
      <c r="B46" s="35" t="s">
        <v>172</v>
      </c>
      <c r="C46" s="36"/>
      <c r="D46" s="36"/>
      <c r="E46" s="36"/>
      <c r="F46" s="36"/>
      <c r="G46" s="36"/>
      <c r="H46" s="37"/>
      <c r="I46" s="38"/>
      <c r="J46" s="39"/>
      <c r="K46" s="40"/>
      <c r="L46" s="36"/>
      <c r="M46" s="36"/>
      <c r="N46" s="34" t="s">
        <v>149</v>
      </c>
    </row>
    <row r="47" spans="1:14" x14ac:dyDescent="0.2">
      <c r="A47" s="32">
        <v>45</v>
      </c>
      <c r="B47" s="35" t="s">
        <v>173</v>
      </c>
      <c r="C47" s="36"/>
      <c r="D47" s="36"/>
      <c r="E47" s="36"/>
      <c r="F47" s="36"/>
      <c r="G47" s="36"/>
      <c r="H47" s="37"/>
      <c r="I47" s="38"/>
      <c r="J47" s="39"/>
      <c r="K47" s="40"/>
      <c r="L47" s="36"/>
      <c r="M47" s="36"/>
      <c r="N47" s="34" t="s">
        <v>149</v>
      </c>
    </row>
    <row r="48" spans="1:14" x14ac:dyDescent="0.2">
      <c r="A48" s="32">
        <v>46</v>
      </c>
      <c r="B48" s="35" t="s">
        <v>174</v>
      </c>
      <c r="C48" s="36"/>
      <c r="D48" s="36"/>
      <c r="E48" s="36"/>
      <c r="F48" s="36"/>
      <c r="G48" s="36"/>
      <c r="H48" s="37"/>
      <c r="I48" s="38"/>
      <c r="J48" s="39"/>
      <c r="K48" s="40"/>
      <c r="L48" s="36"/>
      <c r="M48" s="36"/>
      <c r="N48" s="34" t="s">
        <v>149</v>
      </c>
    </row>
    <row r="49" spans="1:14" x14ac:dyDescent="0.2">
      <c r="A49" s="32">
        <v>47</v>
      </c>
      <c r="B49" s="35" t="s">
        <v>115</v>
      </c>
      <c r="C49" s="36">
        <f>Assessments!H1495</f>
        <v>26.65</v>
      </c>
      <c r="D49" s="36">
        <f>Assessments!I1495</f>
        <v>12.66</v>
      </c>
      <c r="E49" s="36">
        <f>Assessments!J1495</f>
        <v>1957</v>
      </c>
      <c r="F49" s="36">
        <f>Assessments!K1495</f>
        <v>63</v>
      </c>
      <c r="G49" s="36">
        <f>Assessments!L1495</f>
        <v>53</v>
      </c>
      <c r="H49" s="37">
        <f>Assessments!M1495</f>
        <v>4.3627424079999999</v>
      </c>
      <c r="I49" s="38">
        <f>Assessments!N1495</f>
        <v>30.928301886792447</v>
      </c>
      <c r="J49" s="39">
        <f>Assessments!O1495</f>
        <v>1.0421192242505661</v>
      </c>
      <c r="K49" s="40">
        <f>Assessments!P1495</f>
        <v>55.232318885280002</v>
      </c>
      <c r="L49" s="36">
        <f>Assessments!Q1495</f>
        <v>12</v>
      </c>
      <c r="M49" s="36" t="str">
        <f>Assessments!R1495</f>
        <v>LP</v>
      </c>
      <c r="N49" s="34"/>
    </row>
    <row r="50" spans="1:14" x14ac:dyDescent="0.2">
      <c r="A50" s="32">
        <v>48</v>
      </c>
      <c r="B50" s="33" t="s">
        <v>146</v>
      </c>
      <c r="C50" s="36"/>
      <c r="D50" s="36"/>
      <c r="E50" s="36"/>
      <c r="F50" s="36"/>
      <c r="G50" s="36"/>
      <c r="H50" s="37"/>
      <c r="I50" s="38"/>
      <c r="J50" s="39"/>
      <c r="K50" s="40"/>
      <c r="L50" s="36"/>
      <c r="M50" s="36"/>
      <c r="N50" s="34" t="s">
        <v>175</v>
      </c>
    </row>
    <row r="51" spans="1:14" x14ac:dyDescent="0.2">
      <c r="A51" s="32">
        <v>49</v>
      </c>
      <c r="B51" s="33" t="s">
        <v>146</v>
      </c>
      <c r="C51" s="36"/>
      <c r="D51" s="36"/>
      <c r="E51" s="36"/>
      <c r="F51" s="36"/>
      <c r="G51" s="36"/>
      <c r="H51" s="37"/>
      <c r="I51" s="38"/>
      <c r="J51" s="39"/>
      <c r="K51" s="40"/>
      <c r="L51" s="36"/>
      <c r="M51" s="36"/>
      <c r="N51" s="34" t="s">
        <v>176</v>
      </c>
    </row>
    <row r="52" spans="1:14" x14ac:dyDescent="0.2">
      <c r="A52" s="32">
        <v>50</v>
      </c>
      <c r="B52" s="35" t="s">
        <v>116</v>
      </c>
      <c r="C52" s="36">
        <f>Assessments!H1551</f>
        <v>33.700000000000003</v>
      </c>
      <c r="D52" s="36">
        <f>Assessments!I1551</f>
        <v>11.5</v>
      </c>
      <c r="E52" s="36">
        <f>Assessments!J1551</f>
        <v>1957</v>
      </c>
      <c r="F52" s="36">
        <f>Assessments!K1551</f>
        <v>63</v>
      </c>
      <c r="G52" s="36">
        <f>Assessments!L1551</f>
        <v>112</v>
      </c>
      <c r="H52" s="37">
        <f>Assessments!M1551</f>
        <v>14.5976369545</v>
      </c>
      <c r="I52" s="38">
        <f>Assessments!N1551</f>
        <v>38.956249999999997</v>
      </c>
      <c r="J52" s="39">
        <f>Assessments!O1551</f>
        <v>1.4988645087209822</v>
      </c>
      <c r="K52" s="40">
        <f>Assessments!P1551</f>
        <v>167.87282497675</v>
      </c>
      <c r="L52" s="36">
        <f>Assessments!Q1551</f>
        <v>24</v>
      </c>
      <c r="M52" s="36" t="str">
        <f>Assessments!R1551</f>
        <v>WRC</v>
      </c>
      <c r="N52" s="34"/>
    </row>
    <row r="53" spans="1:14" x14ac:dyDescent="0.2">
      <c r="A53" s="32">
        <v>51</v>
      </c>
      <c r="B53" s="35" t="s">
        <v>121</v>
      </c>
      <c r="C53" s="36">
        <f>Assessments!H1666</f>
        <v>29.6</v>
      </c>
      <c r="D53" s="36">
        <f>Assessments!I1666</f>
        <v>13.01</v>
      </c>
      <c r="E53" s="36">
        <f>Assessments!J1666</f>
        <v>1957</v>
      </c>
      <c r="F53" s="36">
        <f>Assessments!K1666</f>
        <v>63</v>
      </c>
      <c r="G53" s="36">
        <f>Assessments!L1666</f>
        <v>13</v>
      </c>
      <c r="H53" s="37">
        <f>Assessments!M1666</f>
        <v>0.88283209049999978</v>
      </c>
      <c r="I53" s="38">
        <f>Assessments!N1666</f>
        <v>26.284615384615385</v>
      </c>
      <c r="J53" s="39">
        <f>Assessments!O1666</f>
        <v>0.88351119210807672</v>
      </c>
      <c r="K53" s="40">
        <f>Assessments!P1666</f>
        <v>11.485645497404997</v>
      </c>
      <c r="L53" s="36">
        <f>Assessments!Q1666</f>
        <v>18</v>
      </c>
      <c r="M53" s="36" t="str">
        <f>Assessments!R1666</f>
        <v>NS</v>
      </c>
      <c r="N53" s="34"/>
    </row>
    <row r="54" spans="1:14" x14ac:dyDescent="0.2">
      <c r="A54" s="32">
        <v>52</v>
      </c>
      <c r="B54" s="33" t="s">
        <v>177</v>
      </c>
      <c r="C54" s="36"/>
      <c r="D54" s="36"/>
      <c r="E54" s="36"/>
      <c r="F54" s="36"/>
      <c r="G54" s="36"/>
      <c r="H54" s="37"/>
      <c r="I54" s="38"/>
      <c r="J54" s="39"/>
      <c r="K54" s="40"/>
      <c r="L54" s="36"/>
      <c r="M54" s="36"/>
      <c r="N54" s="34" t="s">
        <v>178</v>
      </c>
    </row>
    <row r="55" spans="1:14" x14ac:dyDescent="0.2">
      <c r="A55" s="32">
        <v>53</v>
      </c>
      <c r="B55" s="33" t="s">
        <v>146</v>
      </c>
      <c r="C55" s="36"/>
      <c r="D55" s="36"/>
      <c r="E55" s="36"/>
      <c r="F55" s="36"/>
      <c r="G55" s="36"/>
      <c r="H55" s="37"/>
      <c r="I55" s="38"/>
      <c r="J55" s="39"/>
      <c r="K55" s="40"/>
      <c r="L55" s="36"/>
      <c r="M55" s="36"/>
      <c r="N55" s="34" t="s">
        <v>179</v>
      </c>
    </row>
    <row r="56" spans="1:14" x14ac:dyDescent="0.2">
      <c r="A56" s="32">
        <v>54</v>
      </c>
      <c r="B56" s="35" t="s">
        <v>122</v>
      </c>
      <c r="C56" s="36">
        <f>Assessments!H1682</f>
        <v>24.15</v>
      </c>
      <c r="D56" s="36">
        <f>Assessments!I1682</f>
        <v>10.44</v>
      </c>
      <c r="E56" s="36">
        <f>Assessments!J1682</f>
        <v>1957</v>
      </c>
      <c r="F56" s="36">
        <f>Assessments!K1682</f>
        <v>63</v>
      </c>
      <c r="G56" s="36">
        <f>Assessments!L1682</f>
        <v>89</v>
      </c>
      <c r="H56" s="37">
        <f>Assessments!M1682</f>
        <v>7.3120270525000013</v>
      </c>
      <c r="I56" s="38">
        <f>Assessments!N1682</f>
        <v>30.814606741573034</v>
      </c>
      <c r="J56" s="39">
        <f>Assessments!O1682</f>
        <v>0.85772542054044965</v>
      </c>
      <c r="K56" s="40">
        <f>Assessments!P1682</f>
        <v>76.337562428100014</v>
      </c>
      <c r="L56" s="36">
        <f>Assessments!Q1682</f>
        <v>14</v>
      </c>
      <c r="M56" s="36" t="str">
        <f>Assessments!R1682</f>
        <v>NS</v>
      </c>
      <c r="N56" s="34"/>
    </row>
    <row r="57" spans="1:14" x14ac:dyDescent="0.2">
      <c r="A57" s="32">
        <v>55</v>
      </c>
      <c r="B57" s="35" t="s">
        <v>123</v>
      </c>
      <c r="C57" s="36">
        <f>Assessments!H1774</f>
        <v>21.25</v>
      </c>
      <c r="D57" s="36">
        <f>Assessments!I1774</f>
        <v>9.0399999999999991</v>
      </c>
      <c r="E57" s="36">
        <f>Assessments!J1774</f>
        <v>1963</v>
      </c>
      <c r="F57" s="36">
        <f>Assessments!K1774</f>
        <v>57</v>
      </c>
      <c r="G57" s="36">
        <f>Assessments!L1774</f>
        <v>54</v>
      </c>
      <c r="H57" s="37">
        <f>Assessments!M1774</f>
        <v>2.2405696260000001</v>
      </c>
      <c r="I57" s="38">
        <f>Assessments!N1774</f>
        <v>22.222222222222221</v>
      </c>
      <c r="J57" s="39">
        <f>Assessments!O1774</f>
        <v>0.37508795220444441</v>
      </c>
      <c r="K57" s="40">
        <f>Assessments!P1774</f>
        <v>20.254749419039999</v>
      </c>
      <c r="L57" s="36">
        <f>Assessments!Q1774</f>
        <v>12</v>
      </c>
      <c r="M57" s="36" t="str">
        <f>Assessments!R1774</f>
        <v>NS</v>
      </c>
      <c r="N57" s="34"/>
    </row>
    <row r="58" spans="1:14" x14ac:dyDescent="0.2">
      <c r="A58" s="32">
        <v>56</v>
      </c>
      <c r="B58" s="35" t="s">
        <v>124</v>
      </c>
      <c r="C58" s="36">
        <f>Assessments!H1831</f>
        <v>22.6</v>
      </c>
      <c r="D58" s="36">
        <f>Assessments!I1831</f>
        <v>9.74</v>
      </c>
      <c r="E58" s="36">
        <f>Assessments!J1831</f>
        <v>1959</v>
      </c>
      <c r="F58" s="36">
        <f>Assessments!K1831</f>
        <v>61</v>
      </c>
      <c r="G58" s="36">
        <f>Assessments!L1831</f>
        <v>52</v>
      </c>
      <c r="H58" s="37">
        <f>Assessments!M1831</f>
        <v>2.9349319885000003</v>
      </c>
      <c r="I58" s="38">
        <f>Assessments!N1831</f>
        <v>26.498076923076919</v>
      </c>
      <c r="J58" s="39">
        <f>Assessments!O1831</f>
        <v>0.54973533784596162</v>
      </c>
      <c r="K58" s="40">
        <f>Assessments!P1831</f>
        <v>28.586237567990004</v>
      </c>
      <c r="L58" s="36">
        <f>Assessments!Q1831</f>
        <v>12</v>
      </c>
      <c r="M58" s="36" t="str">
        <f>Assessments!R1831</f>
        <v>NS</v>
      </c>
      <c r="N58" s="34"/>
    </row>
    <row r="59" spans="1:14" x14ac:dyDescent="0.2">
      <c r="A59" s="32">
        <v>57</v>
      </c>
      <c r="B59" s="35" t="s">
        <v>125</v>
      </c>
      <c r="C59" s="36">
        <f>Assessments!H1886</f>
        <v>17.55</v>
      </c>
      <c r="D59" s="36">
        <f>Assessments!I1886</f>
        <v>7.4</v>
      </c>
      <c r="E59" s="36">
        <f>Assessments!J1886</f>
        <v>1960</v>
      </c>
      <c r="F59" s="36">
        <f>Assessments!K1886</f>
        <v>60</v>
      </c>
      <c r="G59" s="36">
        <f>Assessments!L1886</f>
        <v>8</v>
      </c>
      <c r="H59" s="37">
        <f>Assessments!M1886</f>
        <v>0.20552450400000002</v>
      </c>
      <c r="I59" s="38">
        <f>Assessments!N1886</f>
        <v>17.75</v>
      </c>
      <c r="J59" s="39">
        <f>Assessments!O1886</f>
        <v>0.19011016620000004</v>
      </c>
      <c r="K59" s="40">
        <f>Assessments!P1886</f>
        <v>1.5208813296000003</v>
      </c>
      <c r="L59" s="36">
        <f>Assessments!Q1886</f>
        <v>8</v>
      </c>
      <c r="M59" s="36" t="str">
        <f>Assessments!R1886</f>
        <v>NS</v>
      </c>
      <c r="N59" s="34"/>
    </row>
    <row r="60" spans="1:14" x14ac:dyDescent="0.2">
      <c r="A60" s="32">
        <v>58</v>
      </c>
      <c r="B60" s="33" t="s">
        <v>146</v>
      </c>
      <c r="C60" s="36"/>
      <c r="D60" s="36"/>
      <c r="E60" s="36"/>
      <c r="F60" s="36"/>
      <c r="G60" s="36"/>
      <c r="H60" s="37"/>
      <c r="I60" s="38"/>
      <c r="J60" s="39"/>
      <c r="K60" s="40"/>
      <c r="L60" s="36"/>
      <c r="M60" s="36"/>
      <c r="N60" s="34" t="s">
        <v>180</v>
      </c>
    </row>
    <row r="61" spans="1:14" x14ac:dyDescent="0.2">
      <c r="A61" s="32">
        <v>59</v>
      </c>
      <c r="B61" s="35" t="s">
        <v>126</v>
      </c>
      <c r="C61" s="36">
        <f>Assessments!H1897</f>
        <v>18.7</v>
      </c>
      <c r="D61" s="36">
        <f>Assessments!I1897</f>
        <v>8.18</v>
      </c>
      <c r="E61" s="36">
        <f>Assessments!J1897</f>
        <v>1960</v>
      </c>
      <c r="F61" s="36">
        <f>Assessments!K1897</f>
        <v>60</v>
      </c>
      <c r="G61" s="36">
        <f>Assessments!L1897</f>
        <v>4</v>
      </c>
      <c r="H61" s="37">
        <f>Assessments!M1897</f>
        <v>0.26248817849999995</v>
      </c>
      <c r="I61" s="38">
        <f>Assessments!N1897</f>
        <v>28.024999999999999</v>
      </c>
      <c r="J61" s="39">
        <f>Assessments!O1897</f>
        <v>0.53678832503249985</v>
      </c>
      <c r="K61" s="40">
        <f>Assessments!P1897</f>
        <v>2.1471533001299994</v>
      </c>
      <c r="L61" s="36">
        <f>Assessments!Q1897</f>
        <v>10</v>
      </c>
      <c r="M61" s="36" t="str">
        <f>Assessments!R1897</f>
        <v>NF</v>
      </c>
      <c r="N61" s="34"/>
    </row>
    <row r="62" spans="1:14" x14ac:dyDescent="0.2">
      <c r="A62" s="32">
        <v>60</v>
      </c>
      <c r="B62" s="35" t="s">
        <v>181</v>
      </c>
      <c r="C62" s="36"/>
      <c r="D62" s="36"/>
      <c r="E62" s="36"/>
      <c r="F62" s="36"/>
      <c r="G62" s="36"/>
      <c r="H62" s="37"/>
      <c r="I62" s="38"/>
      <c r="J62" s="39"/>
      <c r="K62" s="40"/>
      <c r="L62" s="36"/>
      <c r="M62" s="36"/>
      <c r="N62" s="34" t="s">
        <v>149</v>
      </c>
    </row>
    <row r="63" spans="1:14" x14ac:dyDescent="0.2">
      <c r="A63" s="32">
        <v>61</v>
      </c>
      <c r="B63" s="35" t="s">
        <v>182</v>
      </c>
      <c r="C63" s="36"/>
      <c r="D63" s="36"/>
      <c r="E63" s="36"/>
      <c r="F63" s="36"/>
      <c r="G63" s="36"/>
      <c r="H63" s="37"/>
      <c r="I63" s="38"/>
      <c r="J63" s="39"/>
      <c r="K63" s="40"/>
      <c r="L63" s="36"/>
      <c r="M63" s="36"/>
      <c r="N63" s="34" t="s">
        <v>149</v>
      </c>
    </row>
    <row r="64" spans="1:14" x14ac:dyDescent="0.2">
      <c r="A64" s="32">
        <v>62</v>
      </c>
      <c r="B64" s="35" t="s">
        <v>183</v>
      </c>
      <c r="C64" s="36"/>
      <c r="D64" s="36"/>
      <c r="E64" s="36"/>
      <c r="F64" s="36"/>
      <c r="G64" s="36"/>
      <c r="H64" s="37"/>
      <c r="I64" s="38"/>
      <c r="J64" s="39"/>
      <c r="K64" s="40"/>
      <c r="L64" s="36"/>
      <c r="M64" s="36"/>
      <c r="N64" s="34" t="s">
        <v>149</v>
      </c>
    </row>
    <row r="65" spans="1:14" x14ac:dyDescent="0.2">
      <c r="A65" s="32">
        <v>63</v>
      </c>
      <c r="B65" s="35" t="s">
        <v>127</v>
      </c>
      <c r="C65" s="36">
        <f>Assessments!H1904</f>
        <v>19.899999999999999</v>
      </c>
      <c r="D65" s="36">
        <f>Assessments!I1904</f>
        <v>8.7200000000000006</v>
      </c>
      <c r="E65" s="36">
        <f>Assessments!J1904</f>
        <v>1959</v>
      </c>
      <c r="F65" s="36">
        <f>Assessments!K1904</f>
        <v>61</v>
      </c>
      <c r="G65" s="36">
        <f>Assessments!L1904</f>
        <v>100</v>
      </c>
      <c r="H65" s="37">
        <f>Assessments!M1904</f>
        <v>5.1421712785000011</v>
      </c>
      <c r="I65" s="38">
        <f>Assessments!N1904</f>
        <v>24.670999999999989</v>
      </c>
      <c r="J65" s="39">
        <f>Assessments!O1904</f>
        <v>0.44839733548520017</v>
      </c>
      <c r="K65" s="40">
        <f>Assessments!P1904</f>
        <v>44.839733548520016</v>
      </c>
      <c r="L65" s="36">
        <f>Assessments!Q1904</f>
        <v>6</v>
      </c>
      <c r="M65" s="36" t="str">
        <f>Assessments!R1904</f>
        <v>OAK</v>
      </c>
      <c r="N65" s="34"/>
    </row>
    <row r="66" spans="1:14" x14ac:dyDescent="0.2">
      <c r="A66" s="32">
        <v>64</v>
      </c>
      <c r="B66" s="35" t="s">
        <v>128</v>
      </c>
      <c r="C66" s="36">
        <f>Assessments!H2007</f>
        <v>21.85</v>
      </c>
      <c r="D66" s="36">
        <f>Assessments!I2007</f>
        <v>8.67</v>
      </c>
      <c r="E66" s="36">
        <f>Assessments!J2007</f>
        <v>1959</v>
      </c>
      <c r="F66" s="36">
        <f>Assessments!K2007</f>
        <v>61</v>
      </c>
      <c r="G66" s="36">
        <f>Assessments!L2007</f>
        <v>39</v>
      </c>
      <c r="H66" s="37">
        <f>Assessments!M2007</f>
        <v>2.1806886044999998</v>
      </c>
      <c r="I66" s="38">
        <f>Assessments!N2007</f>
        <v>25.156410256410261</v>
      </c>
      <c r="J66" s="39">
        <f>Assessments!O2007</f>
        <v>0.48478385130807683</v>
      </c>
      <c r="K66" s="40">
        <f>Assessments!P2007</f>
        <v>18.906570201014997</v>
      </c>
      <c r="L66" s="36">
        <f>Assessments!Q2007</f>
        <v>8</v>
      </c>
      <c r="M66" s="36" t="str">
        <f>Assessments!R2007</f>
        <v>SYC</v>
      </c>
      <c r="N66" s="34"/>
    </row>
    <row r="67" spans="1:14" x14ac:dyDescent="0.2">
      <c r="A67" s="32">
        <v>65</v>
      </c>
      <c r="B67" s="35" t="s">
        <v>129</v>
      </c>
      <c r="C67" s="36">
        <f>Assessments!H2049</f>
        <v>23.700000000000003</v>
      </c>
      <c r="D67" s="36">
        <f>Assessments!I2049</f>
        <v>10.130000000000001</v>
      </c>
      <c r="E67" s="36">
        <f>Assessments!J2049</f>
        <v>1959</v>
      </c>
      <c r="F67" s="36">
        <f>Assessments!K2049</f>
        <v>61</v>
      </c>
      <c r="G67" s="36">
        <f>Assessments!L2049</f>
        <v>33</v>
      </c>
      <c r="H67" s="37">
        <f>Assessments!M2049</f>
        <v>2.2849362370000001</v>
      </c>
      <c r="I67" s="38">
        <f>Assessments!N2049</f>
        <v>28.218181818181822</v>
      </c>
      <c r="J67" s="39">
        <f>Assessments!O2049</f>
        <v>0.70140618426696988</v>
      </c>
      <c r="K67" s="40">
        <f>Assessments!P2049</f>
        <v>23.146404080810004</v>
      </c>
      <c r="L67" s="36">
        <f>Assessments!Q2049</f>
        <v>8</v>
      </c>
      <c r="M67" s="36" t="str">
        <f>Assessments!R2049</f>
        <v>OAK</v>
      </c>
      <c r="N67" s="34"/>
    </row>
    <row r="68" spans="1:14" x14ac:dyDescent="0.2">
      <c r="A68" s="32">
        <v>66</v>
      </c>
      <c r="B68" s="35" t="s">
        <v>130</v>
      </c>
      <c r="C68" s="36">
        <f>Assessments!H2085</f>
        <v>25.55</v>
      </c>
      <c r="D68" s="36">
        <f>Assessments!I2085</f>
        <v>10.85</v>
      </c>
      <c r="E68" s="36">
        <f>Assessments!J2085</f>
        <v>1959</v>
      </c>
      <c r="F68" s="36">
        <f>Assessments!K2085</f>
        <v>61</v>
      </c>
      <c r="G68" s="36">
        <f>Assessments!L2085</f>
        <v>31</v>
      </c>
      <c r="H68" s="37">
        <f>Assessments!M2085</f>
        <v>2.6097239914999992</v>
      </c>
      <c r="I68" s="38">
        <f>Assessments!N2085</f>
        <v>31.009677419354837</v>
      </c>
      <c r="J68" s="39">
        <f>Assessments!O2085</f>
        <v>0.91340339702499973</v>
      </c>
      <c r="K68" s="40">
        <f>Assessments!P2085</f>
        <v>28.315505307774991</v>
      </c>
      <c r="L68" s="36">
        <f>Assessments!Q2085</f>
        <v>8</v>
      </c>
      <c r="M68" s="36" t="str">
        <f>Assessments!R2085</f>
        <v>OAK</v>
      </c>
      <c r="N68" s="34"/>
    </row>
    <row r="69" spans="1:14" x14ac:dyDescent="0.2">
      <c r="A69" s="32">
        <v>67</v>
      </c>
      <c r="B69" s="35" t="s">
        <v>131</v>
      </c>
      <c r="C69" s="36">
        <f>Assessments!H2119</f>
        <v>21.65</v>
      </c>
      <c r="D69" s="36">
        <f>Assessments!I2119</f>
        <v>8.67</v>
      </c>
      <c r="E69" s="36">
        <f>Assessments!J2119</f>
        <v>1957</v>
      </c>
      <c r="F69" s="36">
        <f>Assessments!K2119</f>
        <v>63</v>
      </c>
      <c r="G69" s="36">
        <f>Assessments!L2119</f>
        <v>81</v>
      </c>
      <c r="H69" s="37">
        <f>Assessments!M2119</f>
        <v>2.6770240604999991</v>
      </c>
      <c r="I69" s="38">
        <f>Assessments!N2119</f>
        <v>18.934567901234558</v>
      </c>
      <c r="J69" s="39">
        <f>Assessments!O2119</f>
        <v>0.28654072351277771</v>
      </c>
      <c r="K69" s="40">
        <f>Assessments!P2119</f>
        <v>23.209798604534992</v>
      </c>
      <c r="L69" s="36">
        <f>Assessments!Q2119</f>
        <v>8</v>
      </c>
      <c r="M69" s="36" t="str">
        <f>Assessments!R2119</f>
        <v>SYC</v>
      </c>
      <c r="N69" s="34"/>
    </row>
    <row r="70" spans="1:14" x14ac:dyDescent="0.2">
      <c r="A70" s="32">
        <v>68</v>
      </c>
      <c r="B70" s="35" t="s">
        <v>132</v>
      </c>
      <c r="C70" s="36">
        <f>Assessments!H2203</f>
        <v>27.4</v>
      </c>
      <c r="D70" s="36">
        <f>Assessments!I2203</f>
        <v>10.35</v>
      </c>
      <c r="E70" s="36">
        <f>Assessments!J2203</f>
        <v>1957</v>
      </c>
      <c r="F70" s="36">
        <f>Assessments!K2203</f>
        <v>63</v>
      </c>
      <c r="G70" s="36">
        <f>Assessments!L2203</f>
        <v>90</v>
      </c>
      <c r="H70" s="37">
        <f>Assessments!M2203</f>
        <v>4.7717656114999976</v>
      </c>
      <c r="I70" s="38">
        <f>Assessments!N2203</f>
        <v>24.194444444444443</v>
      </c>
      <c r="J70" s="39">
        <f>Assessments!O2203</f>
        <v>0.54875304532249969</v>
      </c>
      <c r="K70" s="40">
        <f>Assessments!P2203</f>
        <v>49.387774079024972</v>
      </c>
      <c r="L70" s="36">
        <f>Assessments!Q2203</f>
        <v>12</v>
      </c>
      <c r="M70" s="36" t="str">
        <f>Assessments!R2203</f>
        <v>SYC</v>
      </c>
      <c r="N70" s="34"/>
    </row>
    <row r="71" spans="1:14" x14ac:dyDescent="0.2">
      <c r="A71" s="32">
        <v>69</v>
      </c>
      <c r="B71" s="35" t="s">
        <v>135</v>
      </c>
      <c r="C71" s="36">
        <f>Assessments!H2296</f>
        <v>26.8</v>
      </c>
      <c r="D71" s="36">
        <f>Assessments!I2296</f>
        <v>9.39</v>
      </c>
      <c r="E71" s="36">
        <f>Assessments!J2296</f>
        <v>1961</v>
      </c>
      <c r="F71" s="36">
        <f>Assessments!K2296</f>
        <v>59</v>
      </c>
      <c r="G71" s="36">
        <f>Assessments!L2296</f>
        <v>21</v>
      </c>
      <c r="H71" s="37">
        <f>Assessments!M2296</f>
        <v>2.1868406405000003</v>
      </c>
      <c r="I71" s="38">
        <f>Assessments!N2296</f>
        <v>35.661904761904758</v>
      </c>
      <c r="J71" s="39">
        <f>Assessments!O2296</f>
        <v>0.97783017210928591</v>
      </c>
      <c r="K71" s="40">
        <f>Assessments!P2296</f>
        <v>20.534433614295004</v>
      </c>
      <c r="L71" s="36">
        <f>Assessments!Q2296</f>
        <v>4</v>
      </c>
      <c r="M71" s="36" t="str">
        <f>Assessments!R2296</f>
        <v>POPLAR</v>
      </c>
      <c r="N71" s="34"/>
    </row>
    <row r="72" spans="1:14" x14ac:dyDescent="0.2">
      <c r="A72" s="32">
        <v>71</v>
      </c>
      <c r="B72" s="35" t="s">
        <v>137</v>
      </c>
      <c r="C72" s="36">
        <f>Assessments!H2320</f>
        <v>28.15</v>
      </c>
      <c r="D72" s="36">
        <f>Assessments!I2320</f>
        <v>9.91</v>
      </c>
      <c r="E72" s="36">
        <f>Assessments!J2320</f>
        <v>1959</v>
      </c>
      <c r="F72" s="36">
        <f>Assessments!K2320</f>
        <v>61</v>
      </c>
      <c r="G72" s="36">
        <f>Assessments!L2320</f>
        <v>12</v>
      </c>
      <c r="H72" s="37">
        <f>Assessments!M2320</f>
        <v>1.192707913</v>
      </c>
      <c r="I72" s="38">
        <f>Assessments!N2320</f>
        <v>34.06666666666667</v>
      </c>
      <c r="J72" s="39">
        <f>Assessments!O2320</f>
        <v>0.98497795148583334</v>
      </c>
      <c r="K72" s="40">
        <f>Assessments!P2320</f>
        <v>11.81973541783</v>
      </c>
      <c r="L72" s="36">
        <f>Assessments!Q2320</f>
        <v>4</v>
      </c>
      <c r="M72" s="36" t="str">
        <f>Assessments!R2320</f>
        <v>Poplar</v>
      </c>
      <c r="N72" s="34"/>
    </row>
    <row r="73" spans="1:14" x14ac:dyDescent="0.2">
      <c r="A73" s="32">
        <v>70</v>
      </c>
      <c r="B73" s="25" t="s">
        <v>133</v>
      </c>
      <c r="C73" s="36">
        <f>Assessments!H2335</f>
        <v>20.85</v>
      </c>
      <c r="D73" s="36">
        <f>Assessments!I2335</f>
        <v>8.2799999999999994</v>
      </c>
      <c r="E73" s="36">
        <f>Assessments!J2335</f>
        <v>1959</v>
      </c>
      <c r="F73" s="36">
        <f>Assessments!K2335</f>
        <v>61</v>
      </c>
      <c r="G73" s="36">
        <f>Assessments!L2335</f>
        <v>36</v>
      </c>
      <c r="H73" s="37">
        <f>Assessments!M2335</f>
        <v>1.8291891369999995</v>
      </c>
      <c r="I73" s="38">
        <f>Assessments!N2335</f>
        <v>22.833333333333332</v>
      </c>
      <c r="J73" s="39">
        <f>Assessments!O2335</f>
        <v>0.42071350150999987</v>
      </c>
      <c r="K73" s="40">
        <f>Assessments!P2335</f>
        <v>15.145686054359995</v>
      </c>
      <c r="L73" s="36">
        <f>Assessments!Q2335</f>
        <v>8</v>
      </c>
      <c r="M73" s="36" t="str">
        <f>Assessments!R2335</f>
        <v>SYC</v>
      </c>
      <c r="N73" s="34"/>
    </row>
    <row r="74" spans="1:14" x14ac:dyDescent="0.2">
      <c r="A74" s="32">
        <v>72</v>
      </c>
      <c r="B74" s="35" t="s">
        <v>138</v>
      </c>
      <c r="C74" s="36">
        <f>Assessments!H2374</f>
        <v>24.950000000000003</v>
      </c>
      <c r="D74" s="36">
        <f>Assessments!I2374</f>
        <v>10.26</v>
      </c>
      <c r="E74" s="36">
        <f>Assessments!J2374</f>
        <v>1957</v>
      </c>
      <c r="F74" s="36">
        <f>Assessments!K2374</f>
        <v>63</v>
      </c>
      <c r="G74" s="36">
        <f>Assessments!L2374</f>
        <v>77</v>
      </c>
      <c r="H74" s="37">
        <f>Assessments!M2374</f>
        <v>6.1056443700000003</v>
      </c>
      <c r="I74" s="38">
        <f>Assessments!N2374</f>
        <v>30.7012987012987</v>
      </c>
      <c r="J74" s="39">
        <f>Assessments!O2374</f>
        <v>0.81355728878181821</v>
      </c>
      <c r="K74" s="40">
        <f>Assessments!P2374</f>
        <v>62.643911236200005</v>
      </c>
      <c r="L74" s="36">
        <f>Assessments!Q2374</f>
        <v>8</v>
      </c>
      <c r="M74" s="36" t="str">
        <f>Assessments!R2374</f>
        <v>BE</v>
      </c>
      <c r="N74" s="34"/>
    </row>
    <row r="75" spans="1:14" x14ac:dyDescent="0.2">
      <c r="A75" s="32">
        <v>73</v>
      </c>
      <c r="B75" s="35" t="s">
        <v>162</v>
      </c>
      <c r="C75" s="36"/>
      <c r="D75" s="36"/>
      <c r="E75" s="36"/>
      <c r="F75" s="36"/>
      <c r="G75" s="36"/>
      <c r="H75" s="37"/>
      <c r="I75" s="38"/>
      <c r="J75" s="39"/>
      <c r="K75" s="40"/>
      <c r="L75" s="36"/>
      <c r="M75" s="36"/>
      <c r="N75" s="34"/>
    </row>
    <row r="76" spans="1:14" x14ac:dyDescent="0.2">
      <c r="A76" s="32">
        <v>74</v>
      </c>
      <c r="B76" s="35" t="s">
        <v>139</v>
      </c>
      <c r="C76" s="36">
        <f>Assessments!H2504</f>
        <v>27.75</v>
      </c>
      <c r="D76" s="36">
        <f>Assessments!I2504</f>
        <v>9.65</v>
      </c>
      <c r="E76" s="36">
        <f>Assessments!J2504</f>
        <v>1961</v>
      </c>
      <c r="F76" s="36">
        <f>Assessments!K2504</f>
        <v>59</v>
      </c>
      <c r="G76" s="36">
        <f>Assessments!L2504</f>
        <v>13</v>
      </c>
      <c r="H76" s="37">
        <f>Assessments!M2504</f>
        <v>1.6596256084999998</v>
      </c>
      <c r="I76" s="38">
        <f>Assessments!N2504</f>
        <v>38.62307692307693</v>
      </c>
      <c r="J76" s="39">
        <f>Assessments!O2504</f>
        <v>1.2319528555403847</v>
      </c>
      <c r="K76" s="40">
        <f>Assessments!P2504</f>
        <v>16.015387122025</v>
      </c>
      <c r="L76" s="36">
        <f>Assessments!Q2504</f>
        <v>4</v>
      </c>
      <c r="M76" s="36" t="str">
        <f>Assessments!R2504</f>
        <v>POPLAR</v>
      </c>
      <c r="N76" s="34"/>
    </row>
    <row r="77" spans="1:14" x14ac:dyDescent="0.2">
      <c r="A77" s="32">
        <v>75</v>
      </c>
      <c r="B77" s="35" t="s">
        <v>140</v>
      </c>
      <c r="C77" s="36">
        <f>Assessments!H2520</f>
        <v>28.55</v>
      </c>
      <c r="D77" s="36">
        <f>Assessments!I2520</f>
        <v>12.54</v>
      </c>
      <c r="E77" s="36">
        <f>Assessments!J2520</f>
        <v>1961</v>
      </c>
      <c r="F77" s="36">
        <f>Assessments!K2520</f>
        <v>59</v>
      </c>
      <c r="G77" s="36">
        <f>Assessments!L2520</f>
        <v>110</v>
      </c>
      <c r="H77" s="37">
        <f>Assessments!M2520</f>
        <v>10.031300015999998</v>
      </c>
      <c r="I77" s="38">
        <f>Assessments!N2520</f>
        <v>32.767272727272733</v>
      </c>
      <c r="J77" s="39">
        <f>Assessments!O2520</f>
        <v>1.1435682018239997</v>
      </c>
      <c r="K77" s="40">
        <f>Assessments!P2520</f>
        <v>125.79250220063996</v>
      </c>
      <c r="L77" s="36">
        <f>Assessments!Q2520</f>
        <v>18</v>
      </c>
      <c r="M77" s="36" t="str">
        <f>Assessments!R2520</f>
        <v>NS</v>
      </c>
      <c r="N77" s="34"/>
    </row>
    <row r="78" spans="1:14" x14ac:dyDescent="0.2">
      <c r="A78" s="32">
        <v>76</v>
      </c>
      <c r="B78" s="33" t="s">
        <v>146</v>
      </c>
      <c r="C78" s="36"/>
      <c r="D78" s="36"/>
      <c r="E78" s="36"/>
      <c r="F78" s="36"/>
      <c r="G78" s="36"/>
      <c r="H78" s="37"/>
      <c r="I78" s="38"/>
      <c r="J78" s="39"/>
      <c r="K78" s="40"/>
      <c r="L78" s="36"/>
      <c r="M78" s="36"/>
      <c r="N78" s="34" t="s">
        <v>184</v>
      </c>
    </row>
    <row r="79" spans="1:14" x14ac:dyDescent="0.2">
      <c r="A79" s="32">
        <v>77</v>
      </c>
      <c r="B79" s="33" t="s">
        <v>146</v>
      </c>
      <c r="C79" s="36"/>
      <c r="D79" s="36"/>
      <c r="E79" s="36"/>
      <c r="F79" s="36"/>
      <c r="G79" s="36"/>
      <c r="H79" s="37"/>
      <c r="I79" s="38"/>
      <c r="J79" s="39"/>
      <c r="K79" s="40"/>
      <c r="L79" s="36"/>
      <c r="M79" s="36"/>
      <c r="N79" s="34" t="s">
        <v>185</v>
      </c>
    </row>
    <row r="80" spans="1:14" x14ac:dyDescent="0.2">
      <c r="A80" s="32">
        <v>78</v>
      </c>
      <c r="B80" s="33" t="s">
        <v>146</v>
      </c>
      <c r="C80" s="36"/>
      <c r="D80" s="36"/>
      <c r="E80" s="36"/>
      <c r="F80" s="36"/>
      <c r="G80" s="36"/>
      <c r="H80" s="37"/>
      <c r="I80" s="38"/>
      <c r="J80" s="39"/>
      <c r="K80" s="40"/>
      <c r="L80" s="36"/>
      <c r="M80" s="36"/>
      <c r="N80" s="34" t="s">
        <v>187</v>
      </c>
    </row>
    <row r="81" spans="1:14" x14ac:dyDescent="0.2">
      <c r="A81" s="32">
        <v>79</v>
      </c>
      <c r="B81" s="33" t="s">
        <v>146</v>
      </c>
      <c r="C81" s="36"/>
      <c r="D81" s="36"/>
      <c r="E81" s="36"/>
      <c r="F81" s="36"/>
      <c r="G81" s="36"/>
      <c r="H81" s="37"/>
      <c r="I81" s="38"/>
      <c r="J81" s="39"/>
      <c r="K81" s="40"/>
      <c r="L81" s="36"/>
      <c r="M81" s="36"/>
      <c r="N81" s="34" t="s">
        <v>186</v>
      </c>
    </row>
    <row r="82" spans="1:14" x14ac:dyDescent="0.2">
      <c r="A82" s="32">
        <v>80</v>
      </c>
      <c r="B82" s="35" t="s">
        <v>163</v>
      </c>
      <c r="C82" s="36"/>
      <c r="D82" s="36"/>
      <c r="E82" s="36"/>
      <c r="F82" s="36"/>
      <c r="G82" s="36"/>
      <c r="H82" s="37"/>
      <c r="I82" s="38"/>
      <c r="J82" s="39"/>
      <c r="K82" s="40"/>
      <c r="L82" s="36"/>
      <c r="M82" s="36"/>
      <c r="N82" s="34"/>
    </row>
    <row r="83" spans="1:14" x14ac:dyDescent="0.2">
      <c r="A83" s="32">
        <v>81</v>
      </c>
      <c r="B83" s="33" t="s">
        <v>146</v>
      </c>
      <c r="C83" s="36"/>
      <c r="D83" s="36"/>
      <c r="E83" s="36"/>
      <c r="F83" s="36"/>
      <c r="G83" s="36"/>
      <c r="H83" s="37"/>
      <c r="I83" s="38"/>
      <c r="J83" s="39"/>
      <c r="K83" s="40"/>
      <c r="L83" s="36"/>
      <c r="M83" s="36"/>
      <c r="N83" s="34"/>
    </row>
    <row r="84" spans="1:14" x14ac:dyDescent="0.2">
      <c r="A84" s="32">
        <v>82</v>
      </c>
      <c r="B84" s="35" t="s">
        <v>188</v>
      </c>
      <c r="C84" s="36"/>
      <c r="D84" s="36"/>
      <c r="E84" s="36"/>
      <c r="F84" s="36"/>
      <c r="G84" s="36"/>
      <c r="H84" s="37"/>
      <c r="I84" s="38"/>
      <c r="J84" s="39"/>
      <c r="K84" s="40"/>
      <c r="L84" s="36"/>
      <c r="M84" s="36"/>
      <c r="N84" s="34" t="s">
        <v>189</v>
      </c>
    </row>
    <row r="85" spans="1:14" x14ac:dyDescent="0.2">
      <c r="A85" s="32">
        <v>83</v>
      </c>
      <c r="B85" s="35" t="s">
        <v>142</v>
      </c>
      <c r="C85" s="36">
        <f>Assessments!H2637</f>
        <v>18.75</v>
      </c>
      <c r="D85" s="36">
        <f>Assessments!I2637</f>
        <v>7.55</v>
      </c>
      <c r="E85" s="36">
        <f>Assessments!J2637</f>
        <v>1959</v>
      </c>
      <c r="F85" s="36">
        <f>Assessments!K2637</f>
        <v>61</v>
      </c>
      <c r="G85" s="36">
        <f>Assessments!L2637</f>
        <v>33</v>
      </c>
      <c r="H85" s="37">
        <f>Assessments!M2637</f>
        <v>2.1168038894999999</v>
      </c>
      <c r="I85" s="38">
        <f>Assessments!N2637</f>
        <v>26.306060606060608</v>
      </c>
      <c r="J85" s="39">
        <f>Assessments!O2637</f>
        <v>0.48429907168863634</v>
      </c>
      <c r="K85" s="40">
        <f>Assessments!P2637</f>
        <v>15.981869365724998</v>
      </c>
      <c r="L85" s="36">
        <f>Assessments!Q2637</f>
        <v>6</v>
      </c>
      <c r="M85" s="36" t="str">
        <f>Assessments!R2637</f>
        <v>SYC</v>
      </c>
      <c r="N85" s="34"/>
    </row>
    <row r="86" spans="1:14" x14ac:dyDescent="0.2">
      <c r="A86" s="32">
        <v>84</v>
      </c>
      <c r="B86" s="33" t="s">
        <v>146</v>
      </c>
      <c r="C86" s="36"/>
      <c r="D86" s="36"/>
      <c r="E86" s="36"/>
      <c r="F86" s="36"/>
      <c r="G86" s="36"/>
      <c r="H86" s="37"/>
      <c r="I86" s="38"/>
      <c r="J86" s="39"/>
      <c r="K86" s="40"/>
      <c r="L86" s="36"/>
      <c r="M86" s="36"/>
      <c r="N86" s="34"/>
    </row>
    <row r="87" spans="1:14" x14ac:dyDescent="0.2">
      <c r="A87" s="32">
        <v>85</v>
      </c>
      <c r="B87" s="33" t="s">
        <v>146</v>
      </c>
      <c r="C87" s="36"/>
      <c r="D87" s="36"/>
      <c r="E87" s="36"/>
      <c r="F87" s="36"/>
      <c r="G87" s="36"/>
      <c r="H87" s="37"/>
      <c r="I87" s="38"/>
      <c r="J87" s="39"/>
      <c r="K87" s="40"/>
      <c r="L87" s="36"/>
      <c r="M87" s="36"/>
      <c r="N87" s="34" t="s">
        <v>190</v>
      </c>
    </row>
    <row r="88" spans="1:14" x14ac:dyDescent="0.2">
      <c r="A88" s="32">
        <v>86</v>
      </c>
      <c r="B88" s="35" t="s">
        <v>143</v>
      </c>
      <c r="C88" s="36">
        <f>Assessments!H2673</f>
        <v>16.55</v>
      </c>
      <c r="D88" s="36">
        <f>Assessments!I2673</f>
        <v>6.68</v>
      </c>
      <c r="E88" s="36">
        <f>Assessments!J2673</f>
        <v>1959</v>
      </c>
      <c r="F88" s="36">
        <f>Assessments!K2673</f>
        <v>61</v>
      </c>
      <c r="G88" s="36">
        <f>Assessments!L2673</f>
        <v>16</v>
      </c>
      <c r="H88" s="37">
        <f>Assessments!M2673</f>
        <v>0.59367068849999993</v>
      </c>
      <c r="I88" s="38">
        <f>Assessments!N2673</f>
        <v>20.40625</v>
      </c>
      <c r="J88" s="39">
        <f>Assessments!O2673</f>
        <v>0.24785751244874996</v>
      </c>
      <c r="K88" s="40">
        <f>Assessments!P2673</f>
        <v>3.9657201991799993</v>
      </c>
      <c r="L88" s="36">
        <f>Assessments!Q2673</f>
        <v>4</v>
      </c>
      <c r="M88" s="36" t="str">
        <f>Assessments!R2673</f>
        <v>SYC</v>
      </c>
      <c r="N88" s="34"/>
    </row>
    <row r="89" spans="1:14" x14ac:dyDescent="0.2">
      <c r="A89" s="32">
        <v>87</v>
      </c>
      <c r="B89" s="35" t="s">
        <v>142</v>
      </c>
      <c r="C89" s="36">
        <f>Assessments!H2692</f>
        <v>20.05</v>
      </c>
      <c r="D89" s="36">
        <f>Assessments!I2692</f>
        <v>8.1300000000000008</v>
      </c>
      <c r="E89" s="36">
        <f>Assessments!J2692</f>
        <v>1959</v>
      </c>
      <c r="F89" s="36">
        <f>Assessments!K2692</f>
        <v>61</v>
      </c>
      <c r="G89" s="36">
        <f>Assessments!L2692</f>
        <v>34</v>
      </c>
      <c r="H89" s="37">
        <f>Assessments!M2692</f>
        <v>1.6162565824999997</v>
      </c>
      <c r="I89" s="38">
        <f>Assessments!N2692</f>
        <v>23.755882352941185</v>
      </c>
      <c r="J89" s="39">
        <f>Assessments!O2692</f>
        <v>0.38647547105073526</v>
      </c>
      <c r="K89" s="40">
        <f>Assessments!P2692</f>
        <v>13.140166015724999</v>
      </c>
      <c r="L89" s="36">
        <f>Assessments!Q2692</f>
        <v>6</v>
      </c>
      <c r="M89" s="36" t="str">
        <f>Assessments!R2692</f>
        <v>SYC</v>
      </c>
      <c r="N89" s="34"/>
    </row>
    <row r="90" spans="1:14" x14ac:dyDescent="0.2">
      <c r="A90" s="32">
        <v>88</v>
      </c>
      <c r="B90" s="35" t="s">
        <v>144</v>
      </c>
      <c r="C90" s="36">
        <f>Assessments!H2729</f>
        <v>19.05</v>
      </c>
      <c r="D90" s="36">
        <f>Assessments!I2729</f>
        <v>7.75</v>
      </c>
      <c r="E90" s="36">
        <f>Assessments!J2729</f>
        <v>1957</v>
      </c>
      <c r="F90" s="36">
        <f>Assessments!K2729</f>
        <v>63</v>
      </c>
      <c r="G90" s="36">
        <f>Assessments!L2729</f>
        <v>28</v>
      </c>
      <c r="H90" s="37">
        <f>Assessments!M2729</f>
        <v>0.97352592050000009</v>
      </c>
      <c r="I90" s="38">
        <f>Assessments!N2729</f>
        <v>20.625</v>
      </c>
      <c r="J90" s="39">
        <f>Assessments!O2729</f>
        <v>0.26945806728125005</v>
      </c>
      <c r="K90" s="40">
        <f>Assessments!P2729</f>
        <v>7.5448258838750011</v>
      </c>
      <c r="L90" s="36">
        <f>Assessments!Q2729</f>
        <v>6</v>
      </c>
      <c r="M90" s="36" t="str">
        <f>Assessments!R2729</f>
        <v>SYC</v>
      </c>
      <c r="N90" s="34"/>
    </row>
    <row r="91" spans="1:14" x14ac:dyDescent="0.2">
      <c r="A91" s="32">
        <v>89</v>
      </c>
      <c r="B91" s="35" t="s">
        <v>145</v>
      </c>
      <c r="C91" s="36">
        <f>Assessments!H2760</f>
        <v>18.100000000000001</v>
      </c>
      <c r="D91" s="36">
        <f>Assessments!I2760</f>
        <v>7.34</v>
      </c>
      <c r="E91" s="36">
        <f>Assessments!J2760</f>
        <v>1957</v>
      </c>
      <c r="F91" s="36">
        <f>Assessments!K2760</f>
        <v>63</v>
      </c>
      <c r="G91" s="36">
        <f>Assessments!L2760</f>
        <v>70</v>
      </c>
      <c r="H91" s="37">
        <f>Assessments!M2760</f>
        <v>2.3630746349999994</v>
      </c>
      <c r="I91" s="38">
        <f>Assessments!N2760</f>
        <v>20.05142857142858</v>
      </c>
      <c r="J91" s="39">
        <f>Assessments!O2760</f>
        <v>0.24778525458428566</v>
      </c>
      <c r="K91" s="40">
        <f>Assessments!P2760</f>
        <v>17.344967820899996</v>
      </c>
      <c r="L91" s="36">
        <f>Assessments!Q2760</f>
        <v>4</v>
      </c>
      <c r="M91" s="36" t="str">
        <f>Assessments!R2760</f>
        <v>SYC</v>
      </c>
      <c r="N91" s="34"/>
    </row>
  </sheetData>
  <pageMargins left="0.25" right="0.25" top="0.75" bottom="0.75" header="0.3" footer="0.3"/>
  <pageSetup paperSize="8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269F-9685-430F-AF35-5B93F2321346}">
  <dimension ref="A1:M93"/>
  <sheetViews>
    <sheetView tabSelected="1" workbookViewId="0">
      <selection activeCell="P93" sqref="P93"/>
    </sheetView>
  </sheetViews>
  <sheetFormatPr defaultRowHeight="15" x14ac:dyDescent="0.25"/>
  <cols>
    <col min="1" max="1" width="6.140625" customWidth="1"/>
  </cols>
  <sheetData>
    <row r="1" spans="1:13" x14ac:dyDescent="0.25">
      <c r="A1" t="s">
        <v>79</v>
      </c>
      <c r="B1" t="s">
        <v>194</v>
      </c>
      <c r="C1" t="s">
        <v>195</v>
      </c>
      <c r="D1" t="s">
        <v>72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203</v>
      </c>
      <c r="M1" t="s">
        <v>204</v>
      </c>
    </row>
    <row r="2" spans="1:13" x14ac:dyDescent="0.25">
      <c r="A2">
        <v>1</v>
      </c>
      <c r="B2">
        <v>42.9</v>
      </c>
      <c r="C2">
        <v>12.29</v>
      </c>
      <c r="D2">
        <v>1957</v>
      </c>
      <c r="E2">
        <v>63</v>
      </c>
      <c r="F2">
        <v>60</v>
      </c>
      <c r="G2" s="52">
        <v>9.2731102800000009</v>
      </c>
      <c r="H2" s="51">
        <v>41.98666666666665</v>
      </c>
      <c r="I2" s="52">
        <v>1.8994420890199999</v>
      </c>
      <c r="J2" s="50">
        <v>113.9665253412</v>
      </c>
      <c r="K2">
        <v>24</v>
      </c>
      <c r="L2" t="s">
        <v>74</v>
      </c>
    </row>
    <row r="3" spans="1:13" x14ac:dyDescent="0.25">
      <c r="A3">
        <v>2</v>
      </c>
      <c r="B3">
        <v>33.35</v>
      </c>
      <c r="C3">
        <v>13.72</v>
      </c>
      <c r="D3">
        <v>1960</v>
      </c>
      <c r="E3">
        <v>60</v>
      </c>
      <c r="F3">
        <v>11</v>
      </c>
      <c r="G3" s="52">
        <v>0.81398380100000001</v>
      </c>
      <c r="H3" s="51">
        <v>29.454545454545453</v>
      </c>
      <c r="I3" s="52">
        <v>1.0152597954290909</v>
      </c>
      <c r="J3" s="50">
        <v>11.167857749720001</v>
      </c>
      <c r="K3">
        <v>12</v>
      </c>
      <c r="L3" t="s">
        <v>76</v>
      </c>
    </row>
    <row r="4" spans="1:13" x14ac:dyDescent="0.25">
      <c r="A4">
        <v>3</v>
      </c>
      <c r="G4" s="52"/>
      <c r="H4" s="51"/>
      <c r="I4" s="52"/>
      <c r="J4" s="50"/>
      <c r="M4" t="s">
        <v>151</v>
      </c>
    </row>
    <row r="5" spans="1:13" x14ac:dyDescent="0.25">
      <c r="A5">
        <v>4</v>
      </c>
      <c r="G5" s="52"/>
      <c r="H5" s="51"/>
      <c r="I5" s="52"/>
      <c r="J5" s="50"/>
      <c r="M5" t="s">
        <v>152</v>
      </c>
    </row>
    <row r="6" spans="1:13" x14ac:dyDescent="0.25">
      <c r="A6">
        <v>5</v>
      </c>
      <c r="B6">
        <v>22.799999999999997</v>
      </c>
      <c r="C6">
        <v>9.74</v>
      </c>
      <c r="D6">
        <v>1957</v>
      </c>
      <c r="E6">
        <v>63</v>
      </c>
      <c r="F6">
        <v>16</v>
      </c>
      <c r="G6" s="52">
        <v>1.3642179104999999</v>
      </c>
      <c r="H6" s="51">
        <v>31.881250000000005</v>
      </c>
      <c r="I6" s="52">
        <v>0.83046765301687497</v>
      </c>
      <c r="J6" s="50">
        <v>13.28748244827</v>
      </c>
      <c r="K6">
        <v>12</v>
      </c>
      <c r="L6" t="s">
        <v>96</v>
      </c>
    </row>
    <row r="7" spans="1:13" x14ac:dyDescent="0.25">
      <c r="A7">
        <v>6</v>
      </c>
      <c r="B7">
        <v>28.5</v>
      </c>
      <c r="C7">
        <v>11.86</v>
      </c>
      <c r="D7">
        <v>1957</v>
      </c>
      <c r="E7">
        <v>63</v>
      </c>
      <c r="F7">
        <v>18</v>
      </c>
      <c r="G7" s="52">
        <v>2.8422312059999992</v>
      </c>
      <c r="H7" s="51">
        <v>43.088888888888889</v>
      </c>
      <c r="I7" s="52">
        <v>1.872714561286666</v>
      </c>
      <c r="J7" s="50">
        <v>33.708862103159987</v>
      </c>
      <c r="K7">
        <v>20</v>
      </c>
      <c r="L7" t="s">
        <v>77</v>
      </c>
    </row>
    <row r="8" spans="1:13" x14ac:dyDescent="0.25">
      <c r="A8">
        <v>7</v>
      </c>
      <c r="B8">
        <v>32.700000000000003</v>
      </c>
      <c r="C8">
        <v>11.5</v>
      </c>
      <c r="D8">
        <v>1959</v>
      </c>
      <c r="E8">
        <v>61</v>
      </c>
      <c r="F8">
        <v>103</v>
      </c>
      <c r="G8" s="52">
        <v>17.577505827</v>
      </c>
      <c r="H8" s="51">
        <v>44.40194174757282</v>
      </c>
      <c r="I8" s="52">
        <v>1.9625370583543689</v>
      </c>
      <c r="J8" s="50">
        <v>202.14131701049999</v>
      </c>
      <c r="K8">
        <v>24</v>
      </c>
      <c r="L8" t="s">
        <v>78</v>
      </c>
    </row>
    <row r="9" spans="1:13" x14ac:dyDescent="0.25">
      <c r="A9">
        <v>8</v>
      </c>
      <c r="B9">
        <v>20.6</v>
      </c>
      <c r="C9">
        <v>9.1</v>
      </c>
      <c r="D9">
        <v>1961</v>
      </c>
      <c r="E9">
        <v>59</v>
      </c>
      <c r="F9">
        <v>36</v>
      </c>
      <c r="G9" s="52">
        <v>1.7708225594999998</v>
      </c>
      <c r="H9" s="51">
        <v>23.725000000000001</v>
      </c>
      <c r="I9" s="52">
        <v>0.44762459142916661</v>
      </c>
      <c r="J9" s="50">
        <v>16.114485291449999</v>
      </c>
      <c r="K9">
        <v>12</v>
      </c>
      <c r="L9" t="s">
        <v>85</v>
      </c>
    </row>
    <row r="10" spans="1:13" x14ac:dyDescent="0.25">
      <c r="A10">
        <v>9</v>
      </c>
      <c r="G10" s="52"/>
      <c r="H10" s="51"/>
      <c r="I10" s="52"/>
      <c r="J10" s="50"/>
      <c r="M10" t="s">
        <v>153</v>
      </c>
    </row>
    <row r="11" spans="1:13" x14ac:dyDescent="0.25">
      <c r="A11">
        <v>10</v>
      </c>
      <c r="B11">
        <v>25.75</v>
      </c>
      <c r="C11">
        <v>11.22</v>
      </c>
      <c r="D11">
        <v>1959</v>
      </c>
      <c r="E11">
        <v>61</v>
      </c>
      <c r="F11">
        <v>12</v>
      </c>
      <c r="G11" s="52">
        <v>1.5930686225000004</v>
      </c>
      <c r="H11" s="51">
        <v>40.274999999999999</v>
      </c>
      <c r="I11" s="52">
        <v>1.4895191620375003</v>
      </c>
      <c r="J11" s="50">
        <v>17.874229944450004</v>
      </c>
      <c r="K11">
        <v>12</v>
      </c>
      <c r="L11" t="s">
        <v>87</v>
      </c>
    </row>
    <row r="12" spans="1:13" x14ac:dyDescent="0.25">
      <c r="A12">
        <v>11</v>
      </c>
      <c r="B12">
        <v>34.6</v>
      </c>
      <c r="C12">
        <v>13.35</v>
      </c>
      <c r="D12">
        <v>1958</v>
      </c>
      <c r="E12">
        <v>62</v>
      </c>
      <c r="F12">
        <v>37</v>
      </c>
      <c r="G12" s="52">
        <v>18.916469912499998</v>
      </c>
      <c r="H12" s="51">
        <v>78.370270270270268</v>
      </c>
      <c r="I12" s="52">
        <v>6.8252668468074313</v>
      </c>
      <c r="J12" s="50">
        <v>252.53487333187496</v>
      </c>
      <c r="K12">
        <v>22</v>
      </c>
      <c r="L12" t="s">
        <v>87</v>
      </c>
    </row>
    <row r="13" spans="1:13" x14ac:dyDescent="0.25">
      <c r="A13">
        <v>12</v>
      </c>
      <c r="B13">
        <v>25.7</v>
      </c>
      <c r="C13">
        <v>10.46</v>
      </c>
      <c r="D13">
        <v>1985</v>
      </c>
      <c r="E13">
        <v>35</v>
      </c>
      <c r="F13">
        <v>4</v>
      </c>
      <c r="G13" s="52">
        <v>0.62582748750000006</v>
      </c>
      <c r="H13" s="51">
        <v>41.075000000000003</v>
      </c>
      <c r="I13" s="52">
        <v>1.6365388798125002</v>
      </c>
      <c r="J13" s="50">
        <v>6.5461555192500009</v>
      </c>
      <c r="K13">
        <v>12</v>
      </c>
      <c r="L13" t="s">
        <v>90</v>
      </c>
    </row>
    <row r="14" spans="1:13" x14ac:dyDescent="0.25">
      <c r="A14">
        <v>13</v>
      </c>
      <c r="B14">
        <v>24.1</v>
      </c>
      <c r="C14">
        <v>10.58</v>
      </c>
      <c r="D14">
        <v>1958</v>
      </c>
      <c r="E14">
        <v>62</v>
      </c>
      <c r="F14">
        <v>74</v>
      </c>
      <c r="G14" s="52">
        <v>3.3368110695000013</v>
      </c>
      <c r="H14" s="51">
        <v>22.52297297297298</v>
      </c>
      <c r="I14" s="52">
        <v>0.47707379885554074</v>
      </c>
      <c r="J14" s="50">
        <v>35.303461115310014</v>
      </c>
      <c r="K14">
        <v>12</v>
      </c>
      <c r="L14" t="s">
        <v>94</v>
      </c>
    </row>
    <row r="15" spans="1:13" x14ac:dyDescent="0.25">
      <c r="A15">
        <v>14</v>
      </c>
      <c r="B15">
        <v>29.55</v>
      </c>
      <c r="C15">
        <v>13.01</v>
      </c>
      <c r="D15">
        <v>1957</v>
      </c>
      <c r="E15">
        <v>63</v>
      </c>
      <c r="F15">
        <v>50</v>
      </c>
      <c r="G15" s="52">
        <v>5.2672668664999982</v>
      </c>
      <c r="H15" s="51">
        <v>35.466000000000001</v>
      </c>
      <c r="I15" s="52">
        <v>1.3705428386632994</v>
      </c>
      <c r="J15" s="50">
        <v>68.52714193316497</v>
      </c>
      <c r="K15">
        <v>18</v>
      </c>
      <c r="L15" t="s">
        <v>96</v>
      </c>
    </row>
    <row r="16" spans="1:13" x14ac:dyDescent="0.25">
      <c r="A16">
        <v>15</v>
      </c>
      <c r="G16" s="52"/>
      <c r="H16" s="51"/>
      <c r="I16" s="52"/>
      <c r="J16" s="50"/>
      <c r="M16" t="s">
        <v>205</v>
      </c>
    </row>
    <row r="17" spans="1:13" x14ac:dyDescent="0.25">
      <c r="A17">
        <v>16</v>
      </c>
      <c r="B17">
        <v>39.049999999999997</v>
      </c>
      <c r="C17">
        <v>13.35</v>
      </c>
      <c r="D17">
        <v>1957</v>
      </c>
      <c r="E17">
        <v>63</v>
      </c>
      <c r="F17">
        <v>59</v>
      </c>
      <c r="G17" s="52">
        <v>12.422889872000002</v>
      </c>
      <c r="H17" s="51">
        <v>49.82372881355932</v>
      </c>
      <c r="I17" s="52">
        <v>2.8109420303593229</v>
      </c>
      <c r="J17" s="50">
        <v>165.84557979120004</v>
      </c>
      <c r="K17">
        <v>26</v>
      </c>
      <c r="L17" t="s">
        <v>87</v>
      </c>
    </row>
    <row r="18" spans="1:13" x14ac:dyDescent="0.25">
      <c r="A18">
        <v>17</v>
      </c>
      <c r="B18">
        <v>36.75</v>
      </c>
      <c r="C18">
        <v>13.45</v>
      </c>
      <c r="D18">
        <v>1957</v>
      </c>
      <c r="E18">
        <v>63</v>
      </c>
      <c r="F18">
        <v>99</v>
      </c>
      <c r="G18" s="52">
        <v>12.414460671500001</v>
      </c>
      <c r="H18" s="51">
        <v>37.120202020202015</v>
      </c>
      <c r="I18" s="52">
        <v>1.6866110710270201</v>
      </c>
      <c r="J18" s="50">
        <v>166.97449603167499</v>
      </c>
      <c r="K18">
        <v>22</v>
      </c>
      <c r="L18" t="s">
        <v>85</v>
      </c>
    </row>
    <row r="19" spans="1:13" x14ac:dyDescent="0.25">
      <c r="A19">
        <v>18</v>
      </c>
      <c r="B19">
        <v>25.25</v>
      </c>
      <c r="C19">
        <v>11.39</v>
      </c>
      <c r="D19">
        <v>1957</v>
      </c>
      <c r="E19">
        <v>63</v>
      </c>
      <c r="F19">
        <v>77</v>
      </c>
      <c r="G19" s="52">
        <v>5.0907775845000005</v>
      </c>
      <c r="H19" s="51">
        <v>26.520779220779218</v>
      </c>
      <c r="I19" s="52">
        <v>0.75303839853837673</v>
      </c>
      <c r="J19" s="50">
        <v>57.983956687455006</v>
      </c>
      <c r="K19">
        <v>16</v>
      </c>
      <c r="L19" t="s">
        <v>85</v>
      </c>
    </row>
    <row r="20" spans="1:13" x14ac:dyDescent="0.25">
      <c r="A20">
        <v>19</v>
      </c>
      <c r="B20">
        <v>25.700000000000003</v>
      </c>
      <c r="C20">
        <v>11.39</v>
      </c>
      <c r="D20">
        <v>1958</v>
      </c>
      <c r="E20">
        <v>62</v>
      </c>
      <c r="F20">
        <v>69</v>
      </c>
      <c r="G20" s="52">
        <v>7.9600818334999976</v>
      </c>
      <c r="H20" s="51">
        <v>36.233333333333327</v>
      </c>
      <c r="I20" s="52">
        <v>1.3139903200516663</v>
      </c>
      <c r="J20" s="50">
        <v>90.665332083564977</v>
      </c>
      <c r="K20">
        <v>18</v>
      </c>
      <c r="L20" t="s">
        <v>85</v>
      </c>
    </row>
    <row r="21" spans="1:13" x14ac:dyDescent="0.25">
      <c r="A21">
        <v>20</v>
      </c>
      <c r="G21" s="52"/>
      <c r="H21" s="51"/>
      <c r="I21" s="52"/>
      <c r="J21" s="50"/>
      <c r="M21" t="s">
        <v>150</v>
      </c>
    </row>
    <row r="22" spans="1:13" x14ac:dyDescent="0.25">
      <c r="A22">
        <v>21</v>
      </c>
      <c r="B22">
        <v>28.799999999999997</v>
      </c>
      <c r="C22">
        <v>12.76</v>
      </c>
      <c r="D22">
        <v>1958</v>
      </c>
      <c r="E22">
        <v>62</v>
      </c>
      <c r="F22">
        <v>81</v>
      </c>
      <c r="G22" s="52">
        <v>7.2063592359999991</v>
      </c>
      <c r="H22" s="51">
        <v>32.365432098765439</v>
      </c>
      <c r="I22" s="52">
        <v>1.1352239981649381</v>
      </c>
      <c r="J22" s="50">
        <v>91.953143851359982</v>
      </c>
      <c r="K22">
        <v>22</v>
      </c>
      <c r="L22" t="s">
        <v>85</v>
      </c>
    </row>
    <row r="23" spans="1:13" x14ac:dyDescent="0.25">
      <c r="A23">
        <v>22</v>
      </c>
      <c r="G23" s="52"/>
      <c r="H23" s="51"/>
      <c r="I23" s="52"/>
      <c r="J23" s="50"/>
      <c r="M23" t="s">
        <v>154</v>
      </c>
    </row>
    <row r="24" spans="1:13" x14ac:dyDescent="0.25">
      <c r="A24">
        <v>23</v>
      </c>
      <c r="B24">
        <v>26.15</v>
      </c>
      <c r="C24">
        <v>11.62</v>
      </c>
      <c r="D24">
        <v>1959</v>
      </c>
      <c r="E24">
        <v>61</v>
      </c>
      <c r="F24">
        <v>50</v>
      </c>
      <c r="G24" s="52">
        <v>5.3683858524999986</v>
      </c>
      <c r="H24" s="51">
        <v>35.489999999999988</v>
      </c>
      <c r="I24" s="52">
        <v>1.2476128721209996</v>
      </c>
      <c r="J24" s="50">
        <v>62.380643606049979</v>
      </c>
      <c r="K24">
        <v>18</v>
      </c>
      <c r="L24" t="s">
        <v>85</v>
      </c>
    </row>
    <row r="25" spans="1:13" x14ac:dyDescent="0.25">
      <c r="A25">
        <v>24</v>
      </c>
      <c r="B25">
        <v>32.450000000000003</v>
      </c>
      <c r="C25">
        <v>13.35</v>
      </c>
      <c r="D25">
        <v>1959</v>
      </c>
      <c r="E25">
        <v>61</v>
      </c>
      <c r="F25">
        <v>67</v>
      </c>
      <c r="G25" s="52">
        <v>11.3989159995</v>
      </c>
      <c r="H25" s="51">
        <v>44.288059701492543</v>
      </c>
      <c r="I25" s="52">
        <v>2.2712765461690299</v>
      </c>
      <c r="J25" s="50">
        <v>152.175528593325</v>
      </c>
      <c r="K25">
        <v>20</v>
      </c>
      <c r="L25" t="s">
        <v>87</v>
      </c>
    </row>
    <row r="26" spans="1:13" x14ac:dyDescent="0.25">
      <c r="A26">
        <v>25</v>
      </c>
      <c r="B26">
        <v>20.2</v>
      </c>
      <c r="C26">
        <v>8.8699999999999992</v>
      </c>
      <c r="D26">
        <v>1959</v>
      </c>
      <c r="E26">
        <v>61</v>
      </c>
      <c r="F26">
        <v>13</v>
      </c>
      <c r="G26" s="52">
        <v>1.7224711069999998</v>
      </c>
      <c r="H26" s="51">
        <v>37.846153846153847</v>
      </c>
      <c r="I26" s="52">
        <v>1.1752552860838459</v>
      </c>
      <c r="J26" s="50">
        <v>15.278318719089997</v>
      </c>
      <c r="K26">
        <v>12</v>
      </c>
      <c r="L26" t="s">
        <v>85</v>
      </c>
    </row>
    <row r="27" spans="1:13" x14ac:dyDescent="0.25">
      <c r="A27">
        <v>26</v>
      </c>
      <c r="G27" s="52"/>
      <c r="H27" s="51"/>
      <c r="I27" s="52"/>
      <c r="J27" s="50"/>
      <c r="M27" t="s">
        <v>155</v>
      </c>
    </row>
    <row r="28" spans="1:13" x14ac:dyDescent="0.25">
      <c r="A28">
        <v>27</v>
      </c>
      <c r="G28" s="52"/>
      <c r="H28" s="51"/>
      <c r="I28" s="52"/>
      <c r="J28" s="50"/>
      <c r="M28" t="s">
        <v>156</v>
      </c>
    </row>
    <row r="29" spans="1:13" x14ac:dyDescent="0.25">
      <c r="A29">
        <v>28</v>
      </c>
      <c r="G29" s="52"/>
      <c r="H29" s="51"/>
      <c r="I29" s="52"/>
      <c r="J29" s="50"/>
      <c r="M29" t="s">
        <v>157</v>
      </c>
    </row>
    <row r="30" spans="1:13" x14ac:dyDescent="0.25">
      <c r="A30">
        <v>29</v>
      </c>
      <c r="B30">
        <v>26.7</v>
      </c>
      <c r="C30">
        <v>11.75</v>
      </c>
      <c r="D30">
        <v>1959</v>
      </c>
      <c r="E30">
        <v>61</v>
      </c>
      <c r="F30">
        <v>61</v>
      </c>
      <c r="G30" s="52">
        <v>5.1449739424999992</v>
      </c>
      <c r="H30" s="51">
        <v>31.565573770491802</v>
      </c>
      <c r="I30" s="52">
        <v>0.99104006269467204</v>
      </c>
      <c r="J30" s="50">
        <v>60.453443824374993</v>
      </c>
      <c r="K30">
        <v>14</v>
      </c>
      <c r="L30" t="s">
        <v>94</v>
      </c>
    </row>
    <row r="31" spans="1:13" x14ac:dyDescent="0.25">
      <c r="A31">
        <v>30</v>
      </c>
      <c r="G31" s="52"/>
      <c r="H31" s="51"/>
      <c r="I31" s="52"/>
      <c r="J31" s="50"/>
      <c r="M31" t="s">
        <v>206</v>
      </c>
    </row>
    <row r="32" spans="1:13" x14ac:dyDescent="0.25">
      <c r="A32">
        <v>31</v>
      </c>
      <c r="G32" s="52"/>
      <c r="H32" s="51"/>
      <c r="I32" s="52"/>
      <c r="J32" s="50"/>
      <c r="M32" t="s">
        <v>207</v>
      </c>
    </row>
    <row r="33" spans="1:13" x14ac:dyDescent="0.25">
      <c r="A33">
        <v>32</v>
      </c>
      <c r="G33" s="52"/>
      <c r="H33" s="51"/>
      <c r="I33" s="52"/>
      <c r="J33" s="50"/>
      <c r="M33" t="s">
        <v>164</v>
      </c>
    </row>
    <row r="34" spans="1:13" x14ac:dyDescent="0.25">
      <c r="A34">
        <v>33</v>
      </c>
      <c r="B34">
        <v>19.399999999999999</v>
      </c>
      <c r="C34">
        <v>8.2799999999999994</v>
      </c>
      <c r="D34">
        <v>1957</v>
      </c>
      <c r="E34">
        <v>63</v>
      </c>
      <c r="F34">
        <v>49</v>
      </c>
      <c r="G34" s="52">
        <v>3.3059393485000008</v>
      </c>
      <c r="H34" s="51">
        <v>28.230612244897959</v>
      </c>
      <c r="I34" s="52">
        <v>0.55863628174653079</v>
      </c>
      <c r="J34" s="50">
        <v>27.373177805580006</v>
      </c>
      <c r="K34">
        <v>6</v>
      </c>
      <c r="L34" t="s">
        <v>108</v>
      </c>
    </row>
    <row r="35" spans="1:13" x14ac:dyDescent="0.25">
      <c r="A35">
        <v>34</v>
      </c>
      <c r="B35">
        <v>20.6</v>
      </c>
      <c r="C35">
        <v>8.93</v>
      </c>
      <c r="D35">
        <v>1957</v>
      </c>
      <c r="E35">
        <v>63</v>
      </c>
      <c r="F35">
        <v>44</v>
      </c>
      <c r="G35" s="52">
        <v>2.7114116795000003</v>
      </c>
      <c r="H35" s="51">
        <v>26.475000000000001</v>
      </c>
      <c r="I35" s="52">
        <v>0.55029332495306826</v>
      </c>
      <c r="J35" s="50">
        <v>24.212906297935003</v>
      </c>
      <c r="K35">
        <v>6</v>
      </c>
      <c r="L35" t="s">
        <v>108</v>
      </c>
    </row>
    <row r="36" spans="1:13" x14ac:dyDescent="0.25">
      <c r="A36">
        <v>35</v>
      </c>
      <c r="B36">
        <v>25.65</v>
      </c>
      <c r="C36">
        <v>10.46</v>
      </c>
      <c r="D36">
        <v>1957</v>
      </c>
      <c r="E36">
        <v>63</v>
      </c>
      <c r="F36">
        <v>44</v>
      </c>
      <c r="G36" s="52">
        <v>3.3829065659999999</v>
      </c>
      <c r="H36" s="51">
        <v>29.95454545454545</v>
      </c>
      <c r="I36" s="52">
        <v>0.80420915182636366</v>
      </c>
      <c r="J36" s="50">
        <v>35.385202680360003</v>
      </c>
      <c r="K36">
        <v>8</v>
      </c>
      <c r="L36" t="s">
        <v>117</v>
      </c>
    </row>
    <row r="37" spans="1:13" x14ac:dyDescent="0.25">
      <c r="A37">
        <v>36</v>
      </c>
      <c r="G37" s="52"/>
      <c r="H37" s="51"/>
      <c r="I37" s="52"/>
      <c r="J37" s="50"/>
      <c r="M37" t="s">
        <v>205</v>
      </c>
    </row>
    <row r="38" spans="1:13" x14ac:dyDescent="0.25">
      <c r="A38">
        <v>37</v>
      </c>
      <c r="B38">
        <v>26.299999999999997</v>
      </c>
      <c r="C38">
        <v>10.66</v>
      </c>
      <c r="D38">
        <v>1957</v>
      </c>
      <c r="E38">
        <v>63</v>
      </c>
      <c r="F38">
        <v>33</v>
      </c>
      <c r="G38" s="52">
        <v>5.8324891014999993</v>
      </c>
      <c r="H38" s="51">
        <v>45.663636363636371</v>
      </c>
      <c r="I38" s="52">
        <v>1.8840707218784847</v>
      </c>
      <c r="J38" s="50">
        <v>62.174333821989997</v>
      </c>
      <c r="K38">
        <v>12</v>
      </c>
      <c r="L38" t="s">
        <v>118</v>
      </c>
    </row>
    <row r="39" spans="1:13" x14ac:dyDescent="0.25">
      <c r="A39">
        <v>38</v>
      </c>
      <c r="B39">
        <v>19.450000000000003</v>
      </c>
      <c r="C39">
        <v>7.8</v>
      </c>
      <c r="D39">
        <v>1957</v>
      </c>
      <c r="E39">
        <v>63</v>
      </c>
      <c r="F39">
        <v>112</v>
      </c>
      <c r="G39" s="52">
        <v>8.531273082999995</v>
      </c>
      <c r="H39" s="51">
        <v>28.998214285714266</v>
      </c>
      <c r="I39" s="52">
        <v>0.59414223256607102</v>
      </c>
      <c r="J39" s="50">
        <v>66.543930047399954</v>
      </c>
      <c r="K39">
        <v>6</v>
      </c>
      <c r="L39" t="s">
        <v>117</v>
      </c>
    </row>
    <row r="40" spans="1:13" x14ac:dyDescent="0.25">
      <c r="A40">
        <v>39</v>
      </c>
      <c r="G40" s="52"/>
      <c r="H40" s="51"/>
      <c r="I40" s="52"/>
      <c r="J40" s="50"/>
      <c r="M40" t="s">
        <v>165</v>
      </c>
    </row>
    <row r="41" spans="1:13" x14ac:dyDescent="0.25">
      <c r="A41">
        <v>40</v>
      </c>
      <c r="B41">
        <v>24.299999999999997</v>
      </c>
      <c r="C41">
        <v>11.38</v>
      </c>
      <c r="D41">
        <v>1959</v>
      </c>
      <c r="E41">
        <v>61</v>
      </c>
      <c r="F41">
        <v>99</v>
      </c>
      <c r="G41" s="52">
        <v>11.3107593345</v>
      </c>
      <c r="H41" s="51">
        <v>37.041414141414144</v>
      </c>
      <c r="I41" s="52">
        <v>1.3001660729960607</v>
      </c>
      <c r="J41" s="50">
        <v>128.71644122661002</v>
      </c>
      <c r="K41">
        <v>14</v>
      </c>
      <c r="L41" t="s">
        <v>119</v>
      </c>
    </row>
    <row r="42" spans="1:13" x14ac:dyDescent="0.25">
      <c r="A42">
        <v>41</v>
      </c>
      <c r="G42" s="52"/>
      <c r="H42" s="51"/>
      <c r="I42" s="52"/>
      <c r="J42" s="50"/>
      <c r="M42" t="s">
        <v>170</v>
      </c>
    </row>
    <row r="43" spans="1:13" x14ac:dyDescent="0.25">
      <c r="A43">
        <v>42</v>
      </c>
      <c r="G43" s="52"/>
      <c r="H43" s="51"/>
      <c r="I43" s="52"/>
      <c r="J43" s="50"/>
      <c r="M43" t="s">
        <v>171</v>
      </c>
    </row>
    <row r="44" spans="1:13" x14ac:dyDescent="0.25">
      <c r="A44">
        <v>43</v>
      </c>
      <c r="B44">
        <v>23.65</v>
      </c>
      <c r="C44">
        <v>10.210000000000001</v>
      </c>
      <c r="D44">
        <v>1963</v>
      </c>
      <c r="E44">
        <v>57</v>
      </c>
      <c r="F44">
        <v>23</v>
      </c>
      <c r="G44" s="52">
        <v>2.3358884799999999</v>
      </c>
      <c r="H44" s="51">
        <v>34.469565217391306</v>
      </c>
      <c r="I44" s="52">
        <v>1.0369313643826088</v>
      </c>
      <c r="J44" s="50">
        <v>23.849421380800003</v>
      </c>
      <c r="K44">
        <v>14</v>
      </c>
      <c r="L44" t="s">
        <v>96</v>
      </c>
    </row>
    <row r="45" spans="1:13" x14ac:dyDescent="0.25">
      <c r="A45">
        <v>44</v>
      </c>
      <c r="G45" s="52"/>
      <c r="H45" s="51"/>
      <c r="I45" s="52"/>
      <c r="J45" s="50"/>
      <c r="M45" t="s">
        <v>205</v>
      </c>
    </row>
    <row r="46" spans="1:13" x14ac:dyDescent="0.25">
      <c r="A46">
        <v>45</v>
      </c>
      <c r="G46" s="52"/>
      <c r="H46" s="51"/>
      <c r="I46" s="52"/>
      <c r="J46" s="50"/>
      <c r="M46" t="s">
        <v>205</v>
      </c>
    </row>
    <row r="47" spans="1:13" x14ac:dyDescent="0.25">
      <c r="A47">
        <v>46</v>
      </c>
      <c r="G47" s="52"/>
      <c r="H47" s="51"/>
      <c r="I47" s="52"/>
      <c r="J47" s="50"/>
      <c r="M47" t="s">
        <v>205</v>
      </c>
    </row>
    <row r="48" spans="1:13" x14ac:dyDescent="0.25">
      <c r="A48">
        <v>47</v>
      </c>
      <c r="B48">
        <v>26.65</v>
      </c>
      <c r="C48">
        <v>12.66</v>
      </c>
      <c r="D48">
        <v>1957</v>
      </c>
      <c r="E48">
        <v>63</v>
      </c>
      <c r="F48">
        <v>53</v>
      </c>
      <c r="G48" s="52">
        <v>4.3627424079999999</v>
      </c>
      <c r="H48" s="51">
        <v>30.928301886792447</v>
      </c>
      <c r="I48" s="52">
        <v>1.0421192242505661</v>
      </c>
      <c r="J48" s="50">
        <v>55.232318885280002</v>
      </c>
      <c r="K48">
        <v>12</v>
      </c>
      <c r="L48" t="s">
        <v>120</v>
      </c>
    </row>
    <row r="49" spans="1:13" x14ac:dyDescent="0.25">
      <c r="A49">
        <v>48</v>
      </c>
      <c r="G49" s="52"/>
      <c r="H49" s="51"/>
      <c r="I49" s="52"/>
      <c r="J49" s="50"/>
      <c r="M49" t="s">
        <v>175</v>
      </c>
    </row>
    <row r="50" spans="1:13" x14ac:dyDescent="0.25">
      <c r="A50">
        <v>49</v>
      </c>
      <c r="G50" s="52"/>
      <c r="H50" s="51"/>
      <c r="I50" s="52"/>
      <c r="J50" s="50"/>
      <c r="M50" t="s">
        <v>176</v>
      </c>
    </row>
    <row r="51" spans="1:13" x14ac:dyDescent="0.25">
      <c r="A51">
        <v>50</v>
      </c>
      <c r="B51">
        <v>33.700000000000003</v>
      </c>
      <c r="C51">
        <v>11.5</v>
      </c>
      <c r="D51">
        <v>1957</v>
      </c>
      <c r="E51">
        <v>63</v>
      </c>
      <c r="F51">
        <v>112</v>
      </c>
      <c r="G51" s="52">
        <v>14.5976369545</v>
      </c>
      <c r="H51" s="51">
        <v>38.956249999999997</v>
      </c>
      <c r="I51" s="52">
        <v>1.4988645087209822</v>
      </c>
      <c r="J51" s="50">
        <v>167.87282497675</v>
      </c>
      <c r="K51">
        <v>24</v>
      </c>
      <c r="L51" t="s">
        <v>78</v>
      </c>
    </row>
    <row r="52" spans="1:13" x14ac:dyDescent="0.25">
      <c r="A52">
        <v>51</v>
      </c>
      <c r="B52">
        <v>29.6</v>
      </c>
      <c r="C52">
        <v>13.01</v>
      </c>
      <c r="D52">
        <v>1957</v>
      </c>
      <c r="E52">
        <v>63</v>
      </c>
      <c r="F52">
        <v>13</v>
      </c>
      <c r="G52" s="52">
        <v>0.88283209049999978</v>
      </c>
      <c r="H52" s="51">
        <v>26.284615384615385</v>
      </c>
      <c r="I52" s="52">
        <v>0.88351119210807672</v>
      </c>
      <c r="J52" s="50">
        <v>11.485645497404997</v>
      </c>
      <c r="K52">
        <v>18</v>
      </c>
      <c r="L52" t="s">
        <v>96</v>
      </c>
    </row>
    <row r="53" spans="1:13" x14ac:dyDescent="0.25">
      <c r="A53">
        <v>52</v>
      </c>
      <c r="G53" s="52"/>
      <c r="H53" s="51"/>
      <c r="I53" s="52"/>
      <c r="J53" s="50"/>
      <c r="M53" t="s">
        <v>178</v>
      </c>
    </row>
    <row r="54" spans="1:13" x14ac:dyDescent="0.25">
      <c r="A54">
        <v>53</v>
      </c>
      <c r="G54" s="52"/>
      <c r="H54" s="51"/>
      <c r="I54" s="52"/>
      <c r="J54" s="50"/>
      <c r="M54" t="s">
        <v>179</v>
      </c>
    </row>
    <row r="55" spans="1:13" x14ac:dyDescent="0.25">
      <c r="A55">
        <v>54</v>
      </c>
      <c r="B55">
        <v>24.15</v>
      </c>
      <c r="C55">
        <v>10.44</v>
      </c>
      <c r="D55">
        <v>1957</v>
      </c>
      <c r="E55">
        <v>63</v>
      </c>
      <c r="F55">
        <v>89</v>
      </c>
      <c r="G55" s="52">
        <v>7.3120270525000013</v>
      </c>
      <c r="H55" s="51">
        <v>30.814606741573034</v>
      </c>
      <c r="I55" s="52">
        <v>0.85772542054044965</v>
      </c>
      <c r="J55" s="50">
        <v>76.337562428100014</v>
      </c>
      <c r="K55">
        <v>14</v>
      </c>
      <c r="L55" t="s">
        <v>96</v>
      </c>
    </row>
    <row r="56" spans="1:13" x14ac:dyDescent="0.25">
      <c r="A56">
        <v>55</v>
      </c>
      <c r="B56">
        <v>21.25</v>
      </c>
      <c r="C56">
        <v>9.0399999999999991</v>
      </c>
      <c r="D56">
        <v>1963</v>
      </c>
      <c r="E56">
        <v>57</v>
      </c>
      <c r="F56">
        <v>54</v>
      </c>
      <c r="G56" s="52">
        <v>2.2405696260000001</v>
      </c>
      <c r="H56" s="51">
        <v>22.222222222222221</v>
      </c>
      <c r="I56" s="52">
        <v>0.37508795220444441</v>
      </c>
      <c r="J56" s="50">
        <v>20.254749419039999</v>
      </c>
      <c r="K56">
        <v>12</v>
      </c>
      <c r="L56" t="s">
        <v>96</v>
      </c>
    </row>
    <row r="57" spans="1:13" x14ac:dyDescent="0.25">
      <c r="A57">
        <v>56</v>
      </c>
      <c r="B57">
        <v>22.6</v>
      </c>
      <c r="C57">
        <v>9.74</v>
      </c>
      <c r="D57">
        <v>1959</v>
      </c>
      <c r="E57">
        <v>61</v>
      </c>
      <c r="F57">
        <v>52</v>
      </c>
      <c r="G57" s="52">
        <v>2.9349319885000003</v>
      </c>
      <c r="H57" s="51">
        <v>26.498076923076919</v>
      </c>
      <c r="I57" s="52">
        <v>0.54973533784596162</v>
      </c>
      <c r="J57" s="50">
        <v>28.586237567990004</v>
      </c>
      <c r="K57">
        <v>12</v>
      </c>
      <c r="L57" t="s">
        <v>96</v>
      </c>
    </row>
    <row r="58" spans="1:13" x14ac:dyDescent="0.25">
      <c r="A58">
        <v>57</v>
      </c>
      <c r="B58">
        <v>17.55</v>
      </c>
      <c r="C58">
        <v>7.4</v>
      </c>
      <c r="D58">
        <v>1960</v>
      </c>
      <c r="E58">
        <v>60</v>
      </c>
      <c r="F58">
        <v>8</v>
      </c>
      <c r="G58" s="52">
        <v>0.20552450400000002</v>
      </c>
      <c r="H58" s="51">
        <v>17.75</v>
      </c>
      <c r="I58" s="52">
        <v>0.19011016620000004</v>
      </c>
      <c r="J58" s="50">
        <v>1.5208813296000003</v>
      </c>
      <c r="K58">
        <v>8</v>
      </c>
      <c r="L58" t="s">
        <v>96</v>
      </c>
    </row>
    <row r="59" spans="1:13" x14ac:dyDescent="0.25">
      <c r="A59">
        <v>58</v>
      </c>
      <c r="G59" s="52"/>
      <c r="H59" s="51"/>
      <c r="I59" s="52"/>
      <c r="J59" s="50"/>
      <c r="M59" t="s">
        <v>180</v>
      </c>
    </row>
    <row r="60" spans="1:13" x14ac:dyDescent="0.25">
      <c r="A60">
        <v>59</v>
      </c>
      <c r="B60">
        <v>18.7</v>
      </c>
      <c r="C60">
        <v>8.18</v>
      </c>
      <c r="D60">
        <v>1960</v>
      </c>
      <c r="E60">
        <v>60</v>
      </c>
      <c r="F60">
        <v>4</v>
      </c>
      <c r="G60" s="52">
        <v>0.26248817849999995</v>
      </c>
      <c r="H60" s="51">
        <v>28.024999999999999</v>
      </c>
      <c r="I60" s="52">
        <v>0.53678832503249985</v>
      </c>
      <c r="J60" s="50">
        <v>2.1471533001299994</v>
      </c>
      <c r="K60">
        <v>10</v>
      </c>
      <c r="L60" t="s">
        <v>85</v>
      </c>
    </row>
    <row r="61" spans="1:13" x14ac:dyDescent="0.25">
      <c r="A61">
        <v>60</v>
      </c>
      <c r="G61" s="52"/>
      <c r="H61" s="51"/>
      <c r="I61" s="52"/>
      <c r="J61" s="50"/>
      <c r="M61" t="s">
        <v>205</v>
      </c>
    </row>
    <row r="62" spans="1:13" x14ac:dyDescent="0.25">
      <c r="A62">
        <v>61</v>
      </c>
      <c r="G62" s="52"/>
      <c r="H62" s="51"/>
      <c r="I62" s="52"/>
      <c r="J62" s="50"/>
      <c r="M62" t="s">
        <v>205</v>
      </c>
    </row>
    <row r="63" spans="1:13" x14ac:dyDescent="0.25">
      <c r="A63">
        <v>62</v>
      </c>
      <c r="G63" s="52"/>
      <c r="H63" s="51"/>
      <c r="I63" s="52"/>
      <c r="J63" s="50"/>
      <c r="M63" t="s">
        <v>205</v>
      </c>
    </row>
    <row r="64" spans="1:13" x14ac:dyDescent="0.25">
      <c r="A64">
        <v>63</v>
      </c>
      <c r="B64">
        <v>19.899999999999999</v>
      </c>
      <c r="C64">
        <v>8.7200000000000006</v>
      </c>
      <c r="D64">
        <v>1959</v>
      </c>
      <c r="E64">
        <v>61</v>
      </c>
      <c r="F64">
        <v>100</v>
      </c>
      <c r="G64" s="52">
        <v>5.1421712785000011</v>
      </c>
      <c r="H64" s="51">
        <v>24.670999999999989</v>
      </c>
      <c r="I64" s="52">
        <v>0.44839733548520017</v>
      </c>
      <c r="J64" s="50">
        <v>44.839733548520016</v>
      </c>
      <c r="K64">
        <v>6</v>
      </c>
      <c r="L64" t="s">
        <v>108</v>
      </c>
    </row>
    <row r="65" spans="1:13" x14ac:dyDescent="0.25">
      <c r="A65">
        <v>64</v>
      </c>
      <c r="B65">
        <v>21.85</v>
      </c>
      <c r="C65">
        <v>8.67</v>
      </c>
      <c r="D65">
        <v>1959</v>
      </c>
      <c r="E65">
        <v>61</v>
      </c>
      <c r="F65">
        <v>39</v>
      </c>
      <c r="G65" s="52">
        <v>2.1806886044999998</v>
      </c>
      <c r="H65" s="51">
        <v>25.156410256410261</v>
      </c>
      <c r="I65" s="52">
        <v>0.48478385130807683</v>
      </c>
      <c r="J65" s="50">
        <v>18.906570201014997</v>
      </c>
      <c r="K65">
        <v>8</v>
      </c>
      <c r="L65" t="s">
        <v>90</v>
      </c>
    </row>
    <row r="66" spans="1:13" x14ac:dyDescent="0.25">
      <c r="A66">
        <v>65</v>
      </c>
      <c r="B66">
        <v>23.700000000000003</v>
      </c>
      <c r="C66">
        <v>10.130000000000001</v>
      </c>
      <c r="D66">
        <v>1959</v>
      </c>
      <c r="E66">
        <v>61</v>
      </c>
      <c r="F66">
        <v>33</v>
      </c>
      <c r="G66" s="52">
        <v>2.2849362370000001</v>
      </c>
      <c r="H66" s="51">
        <v>28.218181818181822</v>
      </c>
      <c r="I66" s="52">
        <v>0.70140618426696988</v>
      </c>
      <c r="J66" s="50">
        <v>23.146404080810004</v>
      </c>
      <c r="K66">
        <v>8</v>
      </c>
      <c r="L66" t="s">
        <v>108</v>
      </c>
    </row>
    <row r="67" spans="1:13" x14ac:dyDescent="0.25">
      <c r="A67">
        <v>66</v>
      </c>
      <c r="B67">
        <v>25.55</v>
      </c>
      <c r="C67">
        <v>10.85</v>
      </c>
      <c r="D67">
        <v>1959</v>
      </c>
      <c r="E67">
        <v>61</v>
      </c>
      <c r="F67">
        <v>31</v>
      </c>
      <c r="G67" s="52">
        <v>2.6097239914999992</v>
      </c>
      <c r="H67" s="51">
        <v>31.009677419354837</v>
      </c>
      <c r="I67" s="52">
        <v>0.91340339702499973</v>
      </c>
      <c r="J67" s="50">
        <v>28.315505307774991</v>
      </c>
      <c r="K67">
        <v>8</v>
      </c>
      <c r="L67" t="s">
        <v>108</v>
      </c>
    </row>
    <row r="68" spans="1:13" x14ac:dyDescent="0.25">
      <c r="A68">
        <v>67</v>
      </c>
      <c r="B68">
        <v>21.65</v>
      </c>
      <c r="C68">
        <v>8.67</v>
      </c>
      <c r="D68">
        <v>1957</v>
      </c>
      <c r="E68">
        <v>63</v>
      </c>
      <c r="F68">
        <v>81</v>
      </c>
      <c r="G68" s="52">
        <v>2.6770240604999991</v>
      </c>
      <c r="H68" s="51">
        <v>18.934567901234558</v>
      </c>
      <c r="I68" s="52">
        <v>0.28654072351277771</v>
      </c>
      <c r="J68" s="50">
        <v>23.209798604534992</v>
      </c>
      <c r="K68">
        <v>8</v>
      </c>
      <c r="L68" t="s">
        <v>90</v>
      </c>
    </row>
    <row r="69" spans="1:13" x14ac:dyDescent="0.25">
      <c r="A69">
        <v>68</v>
      </c>
      <c r="B69">
        <v>27.4</v>
      </c>
      <c r="C69">
        <v>10.35</v>
      </c>
      <c r="D69">
        <v>1957</v>
      </c>
      <c r="E69">
        <v>63</v>
      </c>
      <c r="F69">
        <v>90</v>
      </c>
      <c r="G69" s="52">
        <v>4.7717656114999976</v>
      </c>
      <c r="H69" s="51">
        <v>24.194444444444443</v>
      </c>
      <c r="I69" s="52">
        <v>0.54875304532249969</v>
      </c>
      <c r="J69" s="50">
        <v>49.387774079024972</v>
      </c>
      <c r="K69">
        <v>12</v>
      </c>
      <c r="L69" t="s">
        <v>90</v>
      </c>
    </row>
    <row r="70" spans="1:13" x14ac:dyDescent="0.25">
      <c r="A70">
        <v>69</v>
      </c>
      <c r="B70">
        <v>26.8</v>
      </c>
      <c r="C70">
        <v>9.39</v>
      </c>
      <c r="D70">
        <v>1961</v>
      </c>
      <c r="E70">
        <v>59</v>
      </c>
      <c r="F70">
        <v>21</v>
      </c>
      <c r="G70" s="52">
        <v>2.1868406405000003</v>
      </c>
      <c r="H70" s="51">
        <v>35.661904761904758</v>
      </c>
      <c r="I70" s="52">
        <v>0.97783017210928591</v>
      </c>
      <c r="J70" s="50">
        <v>20.534433614295004</v>
      </c>
      <c r="K70">
        <v>4</v>
      </c>
      <c r="L70" t="s">
        <v>136</v>
      </c>
    </row>
    <row r="71" spans="1:13" x14ac:dyDescent="0.25">
      <c r="A71">
        <v>71</v>
      </c>
      <c r="B71">
        <v>28.15</v>
      </c>
      <c r="C71">
        <v>9.91</v>
      </c>
      <c r="D71">
        <v>1959</v>
      </c>
      <c r="E71">
        <v>61</v>
      </c>
      <c r="F71">
        <v>12</v>
      </c>
      <c r="G71" s="52">
        <v>1.192707913</v>
      </c>
      <c r="H71" s="51">
        <v>34.06666666666667</v>
      </c>
      <c r="I71" s="52">
        <v>0.98497795148583334</v>
      </c>
      <c r="J71" s="50">
        <v>11.81973541783</v>
      </c>
      <c r="K71">
        <v>4</v>
      </c>
      <c r="L71" t="s">
        <v>193</v>
      </c>
    </row>
    <row r="72" spans="1:13" x14ac:dyDescent="0.25">
      <c r="A72">
        <v>70</v>
      </c>
      <c r="B72">
        <v>20.85</v>
      </c>
      <c r="C72">
        <v>8.2799999999999994</v>
      </c>
      <c r="D72">
        <v>1959</v>
      </c>
      <c r="E72">
        <v>61</v>
      </c>
      <c r="F72">
        <v>36</v>
      </c>
      <c r="G72" s="52">
        <v>1.8291891369999995</v>
      </c>
      <c r="H72" s="51">
        <v>22.833333333333332</v>
      </c>
      <c r="I72" s="52">
        <v>0.42071350150999987</v>
      </c>
      <c r="J72" s="50">
        <v>15.145686054359995</v>
      </c>
      <c r="K72">
        <v>8</v>
      </c>
      <c r="L72" t="s">
        <v>90</v>
      </c>
    </row>
    <row r="73" spans="1:13" x14ac:dyDescent="0.25">
      <c r="A73">
        <v>72</v>
      </c>
      <c r="B73">
        <v>24.950000000000003</v>
      </c>
      <c r="C73">
        <v>10.26</v>
      </c>
      <c r="D73">
        <v>1957</v>
      </c>
      <c r="E73">
        <v>63</v>
      </c>
      <c r="F73">
        <v>77</v>
      </c>
      <c r="G73" s="52">
        <v>6.1056443700000003</v>
      </c>
      <c r="H73" s="51">
        <v>30.7012987012987</v>
      </c>
      <c r="I73" s="52">
        <v>0.81355728878181821</v>
      </c>
      <c r="J73" s="50">
        <v>62.643911236200005</v>
      </c>
      <c r="K73">
        <v>8</v>
      </c>
      <c r="L73" t="s">
        <v>117</v>
      </c>
    </row>
    <row r="74" spans="1:13" x14ac:dyDescent="0.25">
      <c r="A74">
        <v>73</v>
      </c>
      <c r="G74" s="52"/>
      <c r="H74" s="51"/>
      <c r="I74" s="52"/>
      <c r="J74" s="50"/>
    </row>
    <row r="75" spans="1:13" x14ac:dyDescent="0.25">
      <c r="A75">
        <v>74</v>
      </c>
      <c r="B75">
        <v>27.75</v>
      </c>
      <c r="C75">
        <v>9.65</v>
      </c>
      <c r="D75">
        <v>1961</v>
      </c>
      <c r="E75">
        <v>59</v>
      </c>
      <c r="F75">
        <v>13</v>
      </c>
      <c r="G75" s="52">
        <v>1.6596256084999998</v>
      </c>
      <c r="H75" s="51">
        <v>38.62307692307693</v>
      </c>
      <c r="I75" s="52">
        <v>1.2319528555403847</v>
      </c>
      <c r="J75" s="50">
        <v>16.015387122025</v>
      </c>
      <c r="K75">
        <v>4</v>
      </c>
      <c r="L75" t="s">
        <v>136</v>
      </c>
    </row>
    <row r="76" spans="1:13" x14ac:dyDescent="0.25">
      <c r="A76">
        <v>75</v>
      </c>
      <c r="B76">
        <v>28.55</v>
      </c>
      <c r="C76">
        <v>12.54</v>
      </c>
      <c r="D76">
        <v>1961</v>
      </c>
      <c r="E76">
        <v>59</v>
      </c>
      <c r="F76">
        <v>110</v>
      </c>
      <c r="G76" s="52">
        <v>10.031300015999998</v>
      </c>
      <c r="H76" s="51">
        <v>32.767272727272733</v>
      </c>
      <c r="I76" s="52">
        <v>1.1435682018239997</v>
      </c>
      <c r="J76" s="50">
        <v>125.79250220063996</v>
      </c>
      <c r="K76">
        <v>18</v>
      </c>
      <c r="L76" t="s">
        <v>96</v>
      </c>
    </row>
    <row r="77" spans="1:13" x14ac:dyDescent="0.25">
      <c r="A77">
        <v>76</v>
      </c>
      <c r="G77" s="52"/>
      <c r="H77" s="51"/>
      <c r="I77" s="52"/>
      <c r="J77" s="50"/>
      <c r="M77" t="s">
        <v>184</v>
      </c>
    </row>
    <row r="78" spans="1:13" x14ac:dyDescent="0.25">
      <c r="A78">
        <v>77</v>
      </c>
      <c r="G78" s="52"/>
      <c r="H78" s="51"/>
      <c r="I78" s="52"/>
      <c r="J78" s="50"/>
      <c r="M78" t="s">
        <v>185</v>
      </c>
    </row>
    <row r="79" spans="1:13" x14ac:dyDescent="0.25">
      <c r="A79">
        <v>78</v>
      </c>
      <c r="G79" s="52"/>
      <c r="H79" s="51"/>
      <c r="I79" s="52"/>
      <c r="J79" s="50"/>
      <c r="M79" t="s">
        <v>187</v>
      </c>
    </row>
    <row r="80" spans="1:13" x14ac:dyDescent="0.25">
      <c r="A80">
        <v>79</v>
      </c>
      <c r="G80" s="52"/>
      <c r="H80" s="51"/>
      <c r="I80" s="52"/>
      <c r="J80" s="50"/>
      <c r="M80" t="s">
        <v>186</v>
      </c>
    </row>
    <row r="81" spans="1:13" x14ac:dyDescent="0.25">
      <c r="A81">
        <v>80</v>
      </c>
      <c r="G81" s="52"/>
      <c r="H81" s="51"/>
      <c r="I81" s="52"/>
      <c r="J81" s="50"/>
    </row>
    <row r="82" spans="1:13" x14ac:dyDescent="0.25">
      <c r="A82">
        <v>81</v>
      </c>
      <c r="G82" s="52"/>
      <c r="H82" s="51"/>
      <c r="I82" s="52"/>
      <c r="J82" s="50"/>
    </row>
    <row r="83" spans="1:13" x14ac:dyDescent="0.25">
      <c r="A83">
        <v>82</v>
      </c>
      <c r="G83" s="52"/>
      <c r="H83" s="51"/>
      <c r="I83" s="52"/>
      <c r="J83" s="50"/>
      <c r="M83" t="s">
        <v>208</v>
      </c>
    </row>
    <row r="84" spans="1:13" x14ac:dyDescent="0.25">
      <c r="A84">
        <v>83</v>
      </c>
      <c r="B84">
        <v>18.75</v>
      </c>
      <c r="C84">
        <v>7.55</v>
      </c>
      <c r="D84">
        <v>1959</v>
      </c>
      <c r="E84">
        <v>61</v>
      </c>
      <c r="F84">
        <v>33</v>
      </c>
      <c r="G84" s="52">
        <v>2.1168038894999999</v>
      </c>
      <c r="H84" s="51">
        <v>26.306060606060608</v>
      </c>
      <c r="I84" s="52">
        <v>0.48429907168863634</v>
      </c>
      <c r="J84" s="50">
        <v>15.981869365724998</v>
      </c>
      <c r="K84">
        <v>6</v>
      </c>
      <c r="L84" t="s">
        <v>90</v>
      </c>
    </row>
    <row r="85" spans="1:13" x14ac:dyDescent="0.25">
      <c r="A85">
        <v>84</v>
      </c>
      <c r="G85" s="52"/>
      <c r="H85" s="51"/>
      <c r="I85" s="52"/>
      <c r="J85" s="50"/>
    </row>
    <row r="86" spans="1:13" x14ac:dyDescent="0.25">
      <c r="A86">
        <v>85</v>
      </c>
      <c r="G86" s="52"/>
      <c r="H86" s="51"/>
      <c r="I86" s="52"/>
      <c r="J86" s="50"/>
      <c r="M86" t="s">
        <v>190</v>
      </c>
    </row>
    <row r="87" spans="1:13" x14ac:dyDescent="0.25">
      <c r="A87">
        <v>86</v>
      </c>
      <c r="B87">
        <v>16.55</v>
      </c>
      <c r="C87">
        <v>6.68</v>
      </c>
      <c r="D87">
        <v>1959</v>
      </c>
      <c r="E87">
        <v>61</v>
      </c>
      <c r="F87">
        <v>16</v>
      </c>
      <c r="G87" s="52">
        <v>0.59367068849999993</v>
      </c>
      <c r="H87" s="51">
        <v>20.40625</v>
      </c>
      <c r="I87" s="52">
        <v>0.24785751244874996</v>
      </c>
      <c r="J87" s="50">
        <v>3.9657201991799993</v>
      </c>
      <c r="K87">
        <v>4</v>
      </c>
      <c r="L87" t="s">
        <v>90</v>
      </c>
    </row>
    <row r="88" spans="1:13" x14ac:dyDescent="0.25">
      <c r="A88">
        <v>87</v>
      </c>
      <c r="B88">
        <v>20.05</v>
      </c>
      <c r="C88">
        <v>8.1300000000000008</v>
      </c>
      <c r="D88">
        <v>1959</v>
      </c>
      <c r="E88">
        <v>61</v>
      </c>
      <c r="F88">
        <v>34</v>
      </c>
      <c r="G88" s="52">
        <v>1.6162565824999997</v>
      </c>
      <c r="H88" s="51">
        <v>23.755882352941185</v>
      </c>
      <c r="I88" s="52">
        <v>0.38647547105073526</v>
      </c>
      <c r="J88" s="50">
        <v>13.140166015724999</v>
      </c>
      <c r="K88">
        <v>6</v>
      </c>
      <c r="L88" t="s">
        <v>90</v>
      </c>
    </row>
    <row r="89" spans="1:13" x14ac:dyDescent="0.25">
      <c r="A89">
        <v>88</v>
      </c>
      <c r="B89">
        <v>19.05</v>
      </c>
      <c r="C89">
        <v>7.75</v>
      </c>
      <c r="D89">
        <v>1957</v>
      </c>
      <c r="E89">
        <v>63</v>
      </c>
      <c r="F89">
        <v>28</v>
      </c>
      <c r="G89" s="52">
        <v>0.97352592050000009</v>
      </c>
      <c r="H89" s="51">
        <v>20.625</v>
      </c>
      <c r="I89" s="52">
        <v>0.26945806728125005</v>
      </c>
      <c r="J89" s="50">
        <v>7.5448258838750011</v>
      </c>
      <c r="K89">
        <v>6</v>
      </c>
      <c r="L89" t="s">
        <v>90</v>
      </c>
    </row>
    <row r="90" spans="1:13" x14ac:dyDescent="0.25">
      <c r="A90">
        <v>89</v>
      </c>
      <c r="B90">
        <v>18.100000000000001</v>
      </c>
      <c r="C90">
        <v>7.34</v>
      </c>
      <c r="D90">
        <v>1957</v>
      </c>
      <c r="E90">
        <v>63</v>
      </c>
      <c r="F90">
        <v>70</v>
      </c>
      <c r="G90" s="52">
        <v>2.3630746349999994</v>
      </c>
      <c r="H90" s="51">
        <v>20.05142857142858</v>
      </c>
      <c r="I90" s="52">
        <v>0.24778525458428566</v>
      </c>
      <c r="J90" s="50">
        <v>17.344967820899996</v>
      </c>
      <c r="K90">
        <v>4</v>
      </c>
      <c r="L90" t="s">
        <v>90</v>
      </c>
    </row>
    <row r="91" spans="1:13" x14ac:dyDescent="0.25">
      <c r="A91">
        <v>90</v>
      </c>
      <c r="G91" s="52"/>
      <c r="H91" s="51"/>
      <c r="I91" s="52"/>
      <c r="J91" s="50"/>
    </row>
    <row r="92" spans="1:13" x14ac:dyDescent="0.25">
      <c r="A92">
        <v>91</v>
      </c>
      <c r="G92" s="52"/>
      <c r="H92" s="51"/>
      <c r="I92" s="52"/>
      <c r="J92" s="50"/>
    </row>
    <row r="93" spans="1:13" x14ac:dyDescent="0.25">
      <c r="A93">
        <v>92</v>
      </c>
      <c r="G93" s="52"/>
      <c r="H93" s="51"/>
      <c r="I93" s="52"/>
      <c r="J93" s="5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Assessments</vt:lpstr>
      <vt:lpstr>Work up</vt:lpstr>
      <vt:lpstr>Summary_15Sept21</vt:lpstr>
      <vt:lpstr>'Work up'!Print_Titles</vt:lpstr>
    </vt:vector>
  </TitlesOfParts>
  <Company>Forest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Reynolds</dc:creator>
  <cp:lastModifiedBy>Chris Reynolds</cp:lastModifiedBy>
  <cp:lastPrinted>2021-08-09T07:50:27Z</cp:lastPrinted>
  <dcterms:created xsi:type="dcterms:W3CDTF">2021-03-19T08:38:59Z</dcterms:created>
  <dcterms:modified xsi:type="dcterms:W3CDTF">2021-09-15T15:37:56Z</dcterms:modified>
</cp:coreProperties>
</file>